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koujar\Desktop\vsechno2018-2021\Erasmus+\Erasmus 2024-25\tabulka - vzorecek\vysledky\"/>
    </mc:Choice>
  </mc:AlternateContent>
  <bookViews>
    <workbookView xWindow="0" yWindow="0" windowWidth="28800" windowHeight="12330"/>
  </bookViews>
  <sheets>
    <sheet name="Přihlášky" sheetId="1" r:id="rId1"/>
  </sheets>
  <definedNames>
    <definedName name="_xlnm._FilterDatabase" localSheetId="0" hidden="1">Přihlášky!$D$2:$O$268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E54" i="1"/>
  <c r="W74" i="1" l="1"/>
  <c r="U74" i="1"/>
  <c r="W126" i="1"/>
  <c r="U126" i="1"/>
  <c r="G126" i="1"/>
  <c r="E126" i="1"/>
  <c r="W125" i="1"/>
  <c r="U125" i="1"/>
  <c r="G125" i="1"/>
  <c r="E125" i="1"/>
  <c r="W93" i="1"/>
  <c r="U93" i="1"/>
  <c r="G93" i="1"/>
  <c r="E93" i="1"/>
  <c r="W92" i="1"/>
  <c r="U92" i="1"/>
  <c r="G92" i="1"/>
  <c r="E92" i="1"/>
  <c r="W91" i="1"/>
  <c r="U91" i="1"/>
  <c r="G91" i="1"/>
  <c r="E91" i="1"/>
  <c r="W75" i="1"/>
  <c r="U75" i="1"/>
  <c r="G75" i="1"/>
  <c r="E75" i="1"/>
  <c r="W89" i="1"/>
  <c r="U89" i="1"/>
  <c r="G89" i="1"/>
  <c r="E89" i="1"/>
  <c r="W88" i="1"/>
  <c r="U88" i="1"/>
  <c r="G88" i="1"/>
  <c r="E88" i="1"/>
  <c r="W67" i="1"/>
  <c r="U67" i="1"/>
  <c r="G67" i="1"/>
  <c r="E67" i="1"/>
  <c r="W66" i="1"/>
  <c r="U66" i="1"/>
  <c r="G66" i="1"/>
  <c r="E66" i="1"/>
  <c r="W127" i="1"/>
  <c r="U127" i="1"/>
  <c r="G127" i="1"/>
  <c r="E127" i="1"/>
  <c r="G198" i="1"/>
  <c r="E198" i="1"/>
  <c r="W27" i="1"/>
  <c r="U27" i="1"/>
  <c r="W26" i="1"/>
  <c r="U26" i="1"/>
  <c r="G26" i="1"/>
  <c r="E26" i="1"/>
  <c r="W25" i="1"/>
  <c r="U25" i="1"/>
  <c r="G25" i="1"/>
  <c r="E25" i="1"/>
  <c r="W24" i="1"/>
  <c r="U24" i="1"/>
  <c r="G24" i="1"/>
  <c r="E24" i="1"/>
  <c r="W23" i="1"/>
  <c r="U23" i="1"/>
  <c r="G23" i="1"/>
  <c r="E23" i="1"/>
  <c r="W22" i="1"/>
  <c r="U22" i="1"/>
  <c r="G22" i="1"/>
  <c r="E22" i="1"/>
  <c r="W21" i="1"/>
  <c r="U21" i="1"/>
  <c r="G21" i="1"/>
  <c r="E21" i="1"/>
  <c r="W20" i="1"/>
  <c r="U20" i="1"/>
  <c r="G20" i="1"/>
  <c r="E20" i="1"/>
  <c r="W19" i="1"/>
  <c r="U19" i="1"/>
  <c r="G19" i="1"/>
  <c r="E19" i="1"/>
  <c r="W18" i="1"/>
  <c r="U18" i="1"/>
  <c r="G18" i="1"/>
  <c r="E18" i="1"/>
  <c r="W17" i="1"/>
  <c r="U17" i="1"/>
  <c r="G17" i="1"/>
  <c r="E17" i="1"/>
  <c r="W16" i="1"/>
  <c r="U16" i="1"/>
  <c r="G16" i="1"/>
  <c r="E16" i="1"/>
  <c r="W15" i="1"/>
  <c r="U15" i="1"/>
  <c r="G15" i="1"/>
  <c r="E15" i="1"/>
  <c r="G131" i="1"/>
  <c r="E131" i="1"/>
  <c r="X125" i="1" l="1"/>
  <c r="X74" i="1"/>
  <c r="X88" i="1"/>
  <c r="X126" i="1"/>
  <c r="X75" i="1"/>
  <c r="X92" i="1"/>
  <c r="X93" i="1"/>
  <c r="X91" i="1"/>
  <c r="X89" i="1"/>
  <c r="X66" i="1"/>
  <c r="X67" i="1"/>
  <c r="X127" i="1"/>
  <c r="X27" i="1"/>
  <c r="X16" i="1"/>
  <c r="X24" i="1"/>
  <c r="X15" i="1"/>
  <c r="X23" i="1"/>
  <c r="X25" i="1"/>
  <c r="X21" i="1"/>
  <c r="X26" i="1"/>
  <c r="X17" i="1"/>
  <c r="X22" i="1"/>
  <c r="X19" i="1"/>
  <c r="X18" i="1"/>
  <c r="X20" i="1"/>
  <c r="T131" i="1"/>
  <c r="G251" i="1"/>
  <c r="G128" i="1"/>
  <c r="G3" i="1"/>
  <c r="G260" i="1"/>
  <c r="G261" i="1"/>
  <c r="G143" i="1"/>
  <c r="G144" i="1"/>
  <c r="G187" i="1"/>
  <c r="G188" i="1"/>
  <c r="G256" i="1"/>
  <c r="G159" i="1"/>
  <c r="G48" i="1"/>
  <c r="G249" i="1"/>
  <c r="G72" i="1"/>
  <c r="G203" i="1"/>
  <c r="G161" i="1"/>
  <c r="G162" i="1"/>
  <c r="G228" i="1"/>
  <c r="G229" i="1"/>
  <c r="G227" i="1"/>
  <c r="G73" i="1"/>
  <c r="G257" i="1"/>
  <c r="G4" i="1"/>
  <c r="G146" i="1"/>
  <c r="G147" i="1"/>
  <c r="G178" i="1"/>
  <c r="G97" i="1"/>
  <c r="G98" i="1"/>
  <c r="G99" i="1"/>
  <c r="G100" i="1"/>
  <c r="G5" i="1"/>
  <c r="G6" i="1"/>
  <c r="G186" i="1"/>
  <c r="G201" i="1"/>
  <c r="G202" i="1"/>
  <c r="G106" i="1"/>
  <c r="G49" i="1"/>
  <c r="G52" i="1"/>
  <c r="G136" i="1"/>
  <c r="G137" i="1"/>
  <c r="G264" i="1"/>
  <c r="G265" i="1"/>
  <c r="G90" i="1"/>
  <c r="G204" i="1"/>
  <c r="G205" i="1"/>
  <c r="G206" i="1"/>
  <c r="G197" i="1"/>
  <c r="G138" i="1"/>
  <c r="G130" i="1"/>
  <c r="G181" i="1"/>
  <c r="G182" i="1"/>
  <c r="G28" i="1"/>
  <c r="G29" i="1"/>
  <c r="G225" i="1"/>
  <c r="G226" i="1"/>
  <c r="G213" i="1"/>
  <c r="G199" i="1"/>
  <c r="G120" i="1"/>
  <c r="G121" i="1"/>
  <c r="G163" i="1"/>
  <c r="G164" i="1"/>
  <c r="G70" i="1"/>
  <c r="G71" i="1"/>
  <c r="G252" i="1"/>
  <c r="G253" i="1"/>
  <c r="G254" i="1"/>
  <c r="G255" i="1"/>
  <c r="G115" i="1"/>
  <c r="G116" i="1"/>
  <c r="G148" i="1"/>
  <c r="G220" i="1"/>
  <c r="G221" i="1"/>
  <c r="G222" i="1"/>
  <c r="G223" i="1"/>
  <c r="G218" i="1"/>
  <c r="G219" i="1"/>
  <c r="G169" i="1"/>
  <c r="G141" i="1"/>
  <c r="G142" i="1"/>
  <c r="G208" i="1"/>
  <c r="G209" i="1"/>
  <c r="G246" i="1"/>
  <c r="G247" i="1"/>
  <c r="G248" i="1"/>
  <c r="G30" i="1"/>
  <c r="G245" i="1"/>
  <c r="G214" i="1"/>
  <c r="G124" i="1"/>
  <c r="G184" i="1"/>
  <c r="G185" i="1"/>
  <c r="G237" i="1"/>
  <c r="G157" i="1"/>
  <c r="G158" i="1"/>
  <c r="G139" i="1"/>
  <c r="G140" i="1"/>
  <c r="G173" i="1"/>
  <c r="G174" i="1"/>
  <c r="G107" i="1"/>
  <c r="G84" i="1"/>
  <c r="G85" i="1"/>
  <c r="G160" i="1"/>
  <c r="G259" i="1"/>
  <c r="G215" i="1"/>
  <c r="G258" i="1"/>
  <c r="G7" i="1"/>
  <c r="G262" i="1"/>
  <c r="G44" i="1"/>
  <c r="G76" i="1"/>
  <c r="G77" i="1"/>
  <c r="G78" i="1"/>
  <c r="G79" i="1"/>
  <c r="G210" i="1"/>
  <c r="G31" i="1"/>
  <c r="G32" i="1"/>
  <c r="G154" i="1"/>
  <c r="G155" i="1"/>
  <c r="G193" i="1"/>
  <c r="G189" i="1"/>
  <c r="G122" i="1"/>
  <c r="G123" i="1"/>
  <c r="G117" i="1"/>
  <c r="G46" i="1"/>
  <c r="G47" i="1"/>
  <c r="G230" i="1"/>
  <c r="G231" i="1"/>
  <c r="G263" i="1"/>
  <c r="G194" i="1"/>
  <c r="G195" i="1"/>
  <c r="G69" i="1"/>
  <c r="G240" i="1"/>
  <c r="G211" i="1"/>
  <c r="G212" i="1"/>
  <c r="G60" i="1"/>
  <c r="G61" i="1"/>
  <c r="G101" i="1"/>
  <c r="G207" i="1"/>
  <c r="G200" i="1"/>
  <c r="G175" i="1"/>
  <c r="G176" i="1"/>
  <c r="G234" i="1"/>
  <c r="G62" i="1"/>
  <c r="G232" i="1"/>
  <c r="G233" i="1"/>
  <c r="G267" i="1"/>
  <c r="G268" i="1"/>
  <c r="G170" i="1"/>
  <c r="G171" i="1"/>
  <c r="G108" i="1"/>
  <c r="G109" i="1"/>
  <c r="G242" i="1"/>
  <c r="G243" i="1"/>
  <c r="G244" i="1"/>
  <c r="G104" i="1"/>
  <c r="G105" i="1"/>
  <c r="G183" i="1"/>
  <c r="G86" i="1"/>
  <c r="G87" i="1"/>
  <c r="G45" i="1"/>
  <c r="G68" i="1"/>
  <c r="G33" i="1"/>
  <c r="G63" i="1"/>
  <c r="G8" i="1"/>
  <c r="G110" i="1"/>
  <c r="G165" i="1"/>
  <c r="G166" i="1"/>
  <c r="G235" i="1"/>
  <c r="G236" i="1"/>
  <c r="G102" i="1"/>
  <c r="G103" i="1"/>
  <c r="G34" i="1"/>
  <c r="G132" i="1"/>
  <c r="G133" i="1"/>
  <c r="G9" i="1"/>
  <c r="G149" i="1"/>
  <c r="G172" i="1"/>
  <c r="G216" i="1"/>
  <c r="G118" i="1"/>
  <c r="G238" i="1"/>
  <c r="G239" i="1"/>
  <c r="G96" i="1"/>
  <c r="G94" i="1"/>
  <c r="G95" i="1"/>
  <c r="G111" i="1"/>
  <c r="G112" i="1"/>
  <c r="G113" i="1"/>
  <c r="G114" i="1"/>
  <c r="G177" i="1"/>
  <c r="G196" i="1"/>
  <c r="G64" i="1"/>
  <c r="G65" i="1"/>
  <c r="G35" i="1"/>
  <c r="G36" i="1"/>
  <c r="G37" i="1"/>
  <c r="G38" i="1"/>
  <c r="G39" i="1"/>
  <c r="G55" i="1"/>
  <c r="G56" i="1"/>
  <c r="G57" i="1"/>
  <c r="G58" i="1"/>
  <c r="G167" i="1"/>
  <c r="G168" i="1"/>
  <c r="G190" i="1"/>
  <c r="G152" i="1"/>
  <c r="G153" i="1"/>
  <c r="G145" i="1"/>
  <c r="G80" i="1"/>
  <c r="G81" i="1"/>
  <c r="G82" i="1"/>
  <c r="G83" i="1"/>
  <c r="G241" i="1"/>
  <c r="G10" i="1"/>
  <c r="G11" i="1"/>
  <c r="G50" i="1"/>
  <c r="G53" i="1"/>
  <c r="G134" i="1"/>
  <c r="G135" i="1"/>
  <c r="G179" i="1"/>
  <c r="G180" i="1"/>
  <c r="G59" i="1"/>
  <c r="G119" i="1"/>
  <c r="G51" i="1"/>
  <c r="G156" i="1"/>
  <c r="G129" i="1"/>
  <c r="G217" i="1"/>
  <c r="G12" i="1"/>
  <c r="G13" i="1"/>
  <c r="G266" i="1"/>
  <c r="G224" i="1"/>
  <c r="G150" i="1"/>
  <c r="G151" i="1"/>
  <c r="G191" i="1"/>
  <c r="G192" i="1"/>
  <c r="G250" i="1"/>
  <c r="E251" i="1"/>
  <c r="E128" i="1"/>
  <c r="E3" i="1"/>
  <c r="E260" i="1"/>
  <c r="E261" i="1"/>
  <c r="E143" i="1"/>
  <c r="E144" i="1"/>
  <c r="E187" i="1"/>
  <c r="E188" i="1"/>
  <c r="E256" i="1"/>
  <c r="E159" i="1"/>
  <c r="E48" i="1"/>
  <c r="E249" i="1"/>
  <c r="E72" i="1"/>
  <c r="E203" i="1"/>
  <c r="E161" i="1"/>
  <c r="E162" i="1"/>
  <c r="E228" i="1"/>
  <c r="E229" i="1"/>
  <c r="E227" i="1"/>
  <c r="E73" i="1"/>
  <c r="E257" i="1"/>
  <c r="E4" i="1"/>
  <c r="E146" i="1"/>
  <c r="E147" i="1"/>
  <c r="E178" i="1"/>
  <c r="E97" i="1"/>
  <c r="E98" i="1"/>
  <c r="E99" i="1"/>
  <c r="E100" i="1"/>
  <c r="E5" i="1"/>
  <c r="E6" i="1"/>
  <c r="E186" i="1"/>
  <c r="E201" i="1"/>
  <c r="E202" i="1"/>
  <c r="E106" i="1"/>
  <c r="E49" i="1"/>
  <c r="E52" i="1"/>
  <c r="E136" i="1"/>
  <c r="E137" i="1"/>
  <c r="E264" i="1"/>
  <c r="E265" i="1"/>
  <c r="E90" i="1"/>
  <c r="E204" i="1"/>
  <c r="E205" i="1"/>
  <c r="E206" i="1"/>
  <c r="E197" i="1"/>
  <c r="E138" i="1"/>
  <c r="E130" i="1"/>
  <c r="E181" i="1"/>
  <c r="E182" i="1"/>
  <c r="E28" i="1"/>
  <c r="E29" i="1"/>
  <c r="E225" i="1"/>
  <c r="E226" i="1"/>
  <c r="E213" i="1"/>
  <c r="E199" i="1"/>
  <c r="E120" i="1"/>
  <c r="E121" i="1"/>
  <c r="E163" i="1"/>
  <c r="E164" i="1"/>
  <c r="E70" i="1"/>
  <c r="E71" i="1"/>
  <c r="E252" i="1"/>
  <c r="E253" i="1"/>
  <c r="E254" i="1"/>
  <c r="E255" i="1"/>
  <c r="E115" i="1"/>
  <c r="E116" i="1"/>
  <c r="E148" i="1"/>
  <c r="E220" i="1"/>
  <c r="E221" i="1"/>
  <c r="E222" i="1"/>
  <c r="E223" i="1"/>
  <c r="E218" i="1"/>
  <c r="E219" i="1"/>
  <c r="E169" i="1"/>
  <c r="E141" i="1"/>
  <c r="E142" i="1"/>
  <c r="E208" i="1"/>
  <c r="E209" i="1"/>
  <c r="E246" i="1"/>
  <c r="E247" i="1"/>
  <c r="E248" i="1"/>
  <c r="E30" i="1"/>
  <c r="E245" i="1"/>
  <c r="E214" i="1"/>
  <c r="E124" i="1"/>
  <c r="E184" i="1"/>
  <c r="E185" i="1"/>
  <c r="E237" i="1"/>
  <c r="E157" i="1"/>
  <c r="E158" i="1"/>
  <c r="E139" i="1"/>
  <c r="E140" i="1"/>
  <c r="E173" i="1"/>
  <c r="E174" i="1"/>
  <c r="E107" i="1"/>
  <c r="E84" i="1"/>
  <c r="E85" i="1"/>
  <c r="E160" i="1"/>
  <c r="E259" i="1"/>
  <c r="E215" i="1"/>
  <c r="E258" i="1"/>
  <c r="E7" i="1"/>
  <c r="E262" i="1"/>
  <c r="E44" i="1"/>
  <c r="E76" i="1"/>
  <c r="E77" i="1"/>
  <c r="E78" i="1"/>
  <c r="E79" i="1"/>
  <c r="E210" i="1"/>
  <c r="E31" i="1"/>
  <c r="E32" i="1"/>
  <c r="E154" i="1"/>
  <c r="E155" i="1"/>
  <c r="E193" i="1"/>
  <c r="E189" i="1"/>
  <c r="E122" i="1"/>
  <c r="E123" i="1"/>
  <c r="E117" i="1"/>
  <c r="E46" i="1"/>
  <c r="E47" i="1"/>
  <c r="E230" i="1"/>
  <c r="E231" i="1"/>
  <c r="E263" i="1"/>
  <c r="E194" i="1"/>
  <c r="E195" i="1"/>
  <c r="E69" i="1"/>
  <c r="E240" i="1"/>
  <c r="E211" i="1"/>
  <c r="E212" i="1"/>
  <c r="E60" i="1"/>
  <c r="E61" i="1"/>
  <c r="E101" i="1"/>
  <c r="E207" i="1"/>
  <c r="E200" i="1"/>
  <c r="E175" i="1"/>
  <c r="E176" i="1"/>
  <c r="E234" i="1"/>
  <c r="E62" i="1"/>
  <c r="E232" i="1"/>
  <c r="E233" i="1"/>
  <c r="E267" i="1"/>
  <c r="E268" i="1"/>
  <c r="E170" i="1"/>
  <c r="E171" i="1"/>
  <c r="E108" i="1"/>
  <c r="E109" i="1"/>
  <c r="E242" i="1"/>
  <c r="E243" i="1"/>
  <c r="E244" i="1"/>
  <c r="E104" i="1"/>
  <c r="E105" i="1"/>
  <c r="E183" i="1"/>
  <c r="E86" i="1"/>
  <c r="E87" i="1"/>
  <c r="E45" i="1"/>
  <c r="E68" i="1"/>
  <c r="E33" i="1"/>
  <c r="E63" i="1"/>
  <c r="E8" i="1"/>
  <c r="E110" i="1"/>
  <c r="E165" i="1"/>
  <c r="E166" i="1"/>
  <c r="E235" i="1"/>
  <c r="E236" i="1"/>
  <c r="E102" i="1"/>
  <c r="E103" i="1"/>
  <c r="E34" i="1"/>
  <c r="E132" i="1"/>
  <c r="E133" i="1"/>
  <c r="E9" i="1"/>
  <c r="E149" i="1"/>
  <c r="E172" i="1"/>
  <c r="E216" i="1"/>
  <c r="E118" i="1"/>
  <c r="E238" i="1"/>
  <c r="E239" i="1"/>
  <c r="E96" i="1"/>
  <c r="E94" i="1"/>
  <c r="E95" i="1"/>
  <c r="E111" i="1"/>
  <c r="E112" i="1"/>
  <c r="E113" i="1"/>
  <c r="E114" i="1"/>
  <c r="E177" i="1"/>
  <c r="E196" i="1"/>
  <c r="E64" i="1"/>
  <c r="E65" i="1"/>
  <c r="E35" i="1"/>
  <c r="E36" i="1"/>
  <c r="E37" i="1"/>
  <c r="E38" i="1"/>
  <c r="E39" i="1"/>
  <c r="E55" i="1"/>
  <c r="E56" i="1"/>
  <c r="E57" i="1"/>
  <c r="E58" i="1"/>
  <c r="E167" i="1"/>
  <c r="E168" i="1"/>
  <c r="E190" i="1"/>
  <c r="E152" i="1"/>
  <c r="E153" i="1"/>
  <c r="E145" i="1"/>
  <c r="E80" i="1"/>
  <c r="E81" i="1"/>
  <c r="E82" i="1"/>
  <c r="E83" i="1"/>
  <c r="E241" i="1"/>
  <c r="E10" i="1"/>
  <c r="E11" i="1"/>
  <c r="E50" i="1"/>
  <c r="E53" i="1"/>
  <c r="E134" i="1"/>
  <c r="E135" i="1"/>
  <c r="E179" i="1"/>
  <c r="E180" i="1"/>
  <c r="E59" i="1"/>
  <c r="E119" i="1"/>
  <c r="E51" i="1"/>
  <c r="E156" i="1"/>
  <c r="E129" i="1"/>
  <c r="E217" i="1"/>
  <c r="E12" i="1"/>
  <c r="E13" i="1"/>
  <c r="E266" i="1"/>
  <c r="E224" i="1"/>
  <c r="E150" i="1"/>
  <c r="E151" i="1"/>
  <c r="E191" i="1"/>
  <c r="E192" i="1"/>
  <c r="E250" i="1"/>
  <c r="T167" i="1" l="1"/>
  <c r="T168" i="1"/>
  <c r="T186" i="1"/>
  <c r="T179" i="1"/>
  <c r="T201" i="1"/>
  <c r="T144" i="1"/>
  <c r="T261" i="1"/>
  <c r="T251" i="1"/>
  <c r="T13" i="1"/>
  <c r="T114" i="1"/>
  <c r="T238" i="1"/>
  <c r="T247" i="1"/>
  <c r="T218" i="1"/>
  <c r="T255" i="1"/>
  <c r="T121" i="1"/>
  <c r="T229" i="1"/>
  <c r="T159" i="1"/>
  <c r="T77" i="1"/>
  <c r="T129" i="1"/>
  <c r="T128" i="1"/>
  <c r="T45" i="1"/>
  <c r="T243" i="1"/>
  <c r="T101" i="1"/>
  <c r="T142" i="1"/>
  <c r="T136" i="1"/>
  <c r="T155" i="1"/>
  <c r="T192" i="1"/>
  <c r="T102" i="1"/>
  <c r="T69" i="1"/>
  <c r="T64" i="1"/>
  <c r="T137" i="1"/>
  <c r="T103" i="1"/>
  <c r="T156" i="1"/>
  <c r="T80" i="1"/>
  <c r="T233" i="1"/>
  <c r="T122" i="1"/>
  <c r="T215" i="1"/>
  <c r="T140" i="1"/>
  <c r="T220" i="1"/>
  <c r="T71" i="1"/>
  <c r="T226" i="1"/>
  <c r="T197" i="1"/>
  <c r="T203" i="1"/>
  <c r="T53" i="1"/>
  <c r="T194" i="1"/>
  <c r="T56" i="1"/>
  <c r="T51" i="1"/>
  <c r="T224" i="1"/>
  <c r="T119" i="1"/>
  <c r="T11" i="1"/>
  <c r="T153" i="1"/>
  <c r="T55" i="1"/>
  <c r="T196" i="1"/>
  <c r="T96" i="1"/>
  <c r="T133" i="1"/>
  <c r="T165" i="1"/>
  <c r="T86" i="1"/>
  <c r="T109" i="1"/>
  <c r="T62" i="1"/>
  <c r="T60" i="1"/>
  <c r="T231" i="1"/>
  <c r="T193" i="1"/>
  <c r="T160" i="1"/>
  <c r="T158" i="1"/>
  <c r="T169" i="1"/>
  <c r="T116" i="1"/>
  <c r="T164" i="1"/>
  <c r="T205" i="1"/>
  <c r="T49" i="1"/>
  <c r="T99" i="1"/>
  <c r="T73" i="1"/>
  <c r="T249" i="1"/>
  <c r="T150" i="1"/>
  <c r="T145" i="1"/>
  <c r="T50" i="1"/>
  <c r="T200" i="1"/>
  <c r="T177" i="1"/>
  <c r="T239" i="1"/>
  <c r="T110" i="1"/>
  <c r="T85" i="1"/>
  <c r="T157" i="1"/>
  <c r="T248" i="1"/>
  <c r="T219" i="1"/>
  <c r="T115" i="1"/>
  <c r="T163" i="1"/>
  <c r="T227" i="1"/>
  <c r="T48" i="1"/>
  <c r="T260" i="1"/>
  <c r="T94" i="1"/>
  <c r="T166" i="1"/>
  <c r="T87" i="1"/>
  <c r="T242" i="1"/>
  <c r="T232" i="1"/>
  <c r="T61" i="1"/>
  <c r="T263" i="1"/>
  <c r="T189" i="1"/>
  <c r="T78" i="1"/>
  <c r="T259" i="1"/>
  <c r="T139" i="1"/>
  <c r="T245" i="1"/>
  <c r="T141" i="1"/>
  <c r="T148" i="1"/>
  <c r="T70" i="1"/>
  <c r="T225" i="1"/>
  <c r="T206" i="1"/>
  <c r="T52" i="1"/>
  <c r="T100" i="1"/>
  <c r="T257" i="1"/>
  <c r="T72" i="1"/>
  <c r="T143" i="1"/>
  <c r="T250" i="1"/>
  <c r="T181" i="1"/>
  <c r="T265" i="1"/>
  <c r="T151" i="1"/>
  <c r="T82" i="1"/>
  <c r="T104" i="1"/>
  <c r="T268" i="1"/>
  <c r="T117" i="1"/>
  <c r="T134" i="1"/>
  <c r="T138" i="1"/>
  <c r="T266" i="1"/>
  <c r="T212" i="1"/>
  <c r="T106" i="1"/>
  <c r="T190" i="1"/>
  <c r="T171" i="1"/>
  <c r="T47" i="1"/>
  <c r="T44" i="1"/>
  <c r="T237" i="1"/>
  <c r="T182" i="1"/>
  <c r="T90" i="1"/>
  <c r="T202" i="1"/>
  <c r="T97" i="1"/>
  <c r="T83" i="1"/>
  <c r="T113" i="1"/>
  <c r="T118" i="1"/>
  <c r="T63" i="1"/>
  <c r="T105" i="1"/>
  <c r="T170" i="1"/>
  <c r="T175" i="1"/>
  <c r="T240" i="1"/>
  <c r="T46" i="1"/>
  <c r="T262" i="1"/>
  <c r="T107" i="1"/>
  <c r="T185" i="1"/>
  <c r="T246" i="1"/>
  <c r="T223" i="1"/>
  <c r="T254" i="1"/>
  <c r="T120" i="1"/>
  <c r="T178" i="1"/>
  <c r="T228" i="1"/>
  <c r="T256" i="1"/>
  <c r="T152" i="1"/>
  <c r="T108" i="1"/>
  <c r="T176" i="1"/>
  <c r="T217" i="1"/>
  <c r="T135" i="1"/>
  <c r="T112" i="1"/>
  <c r="T216" i="1"/>
  <c r="T174" i="1"/>
  <c r="T184" i="1"/>
  <c r="T209" i="1"/>
  <c r="T222" i="1"/>
  <c r="T253" i="1"/>
  <c r="T199" i="1"/>
  <c r="T130" i="1"/>
  <c r="T264" i="1"/>
  <c r="T147" i="1"/>
  <c r="T162" i="1"/>
  <c r="T188" i="1"/>
  <c r="T183" i="1"/>
  <c r="T234" i="1"/>
  <c r="T76" i="1"/>
  <c r="T98" i="1"/>
  <c r="T241" i="1"/>
  <c r="T211" i="1"/>
  <c r="T84" i="1"/>
  <c r="T191" i="1"/>
  <c r="T81" i="1"/>
  <c r="T58" i="1"/>
  <c r="T111" i="1"/>
  <c r="T172" i="1"/>
  <c r="T236" i="1"/>
  <c r="T68" i="1"/>
  <c r="T244" i="1"/>
  <c r="T267" i="1"/>
  <c r="T207" i="1"/>
  <c r="T195" i="1"/>
  <c r="T123" i="1"/>
  <c r="T210" i="1"/>
  <c r="T258" i="1"/>
  <c r="T173" i="1"/>
  <c r="T124" i="1"/>
  <c r="T208" i="1"/>
  <c r="T221" i="1"/>
  <c r="T252" i="1"/>
  <c r="T213" i="1"/>
  <c r="T6" i="1"/>
  <c r="T146" i="1"/>
  <c r="T161" i="1"/>
  <c r="T187" i="1"/>
  <c r="T59" i="1"/>
  <c r="T132" i="1"/>
  <c r="T230" i="1"/>
  <c r="T204" i="1"/>
  <c r="T180" i="1"/>
  <c r="T154" i="1"/>
  <c r="T57" i="1"/>
  <c r="T65" i="1"/>
  <c r="T95" i="1"/>
  <c r="T149" i="1"/>
  <c r="T235" i="1"/>
  <c r="T79" i="1"/>
  <c r="T214" i="1"/>
</calcChain>
</file>

<file path=xl/sharedStrings.xml><?xml version="1.0" encoding="utf-8"?>
<sst xmlns="http://schemas.openxmlformats.org/spreadsheetml/2006/main" count="1627" uniqueCount="128">
  <si>
    <t>Studijní program</t>
  </si>
  <si>
    <t>Ročník</t>
  </si>
  <si>
    <t>Období výjezdu</t>
  </si>
  <si>
    <t>Program</t>
  </si>
  <si>
    <t>1. volba</t>
  </si>
  <si>
    <t>2. volba</t>
  </si>
  <si>
    <t>3. volba</t>
  </si>
  <si>
    <t>Studijní průměr</t>
  </si>
  <si>
    <t>B3501 - Architektura a urbanismus</t>
  </si>
  <si>
    <t>zimní</t>
  </si>
  <si>
    <t>ERASMUS</t>
  </si>
  <si>
    <t>N  TRONDHE01</t>
  </si>
  <si>
    <t>SF ESPOO12</t>
  </si>
  <si>
    <t>NL EINDHOV17</t>
  </si>
  <si>
    <t>letní</t>
  </si>
  <si>
    <t>MBD</t>
  </si>
  <si>
    <t>JP HOSEI</t>
  </si>
  <si>
    <t>JP TOHOKU</t>
  </si>
  <si>
    <t>JP NU</t>
  </si>
  <si>
    <t>B0731A010008 - Architektura a urbanismus</t>
  </si>
  <si>
    <t>celý rok</t>
  </si>
  <si>
    <t>NL DELFT01</t>
  </si>
  <si>
    <t>I  MILANO02</t>
  </si>
  <si>
    <t>P  PORTO02</t>
  </si>
  <si>
    <t>AU UTS</t>
  </si>
  <si>
    <t>SG NUS</t>
  </si>
  <si>
    <t>E  VALENCI02</t>
  </si>
  <si>
    <t>UK NEWCAST02</t>
  </si>
  <si>
    <t>N0731A010009 - Architektura a urbanismus</t>
  </si>
  <si>
    <t>LV RIGA02</t>
  </si>
  <si>
    <t>P  COIMBRA01</t>
  </si>
  <si>
    <t>S  LUND01</t>
  </si>
  <si>
    <t>A  GRAZ02</t>
  </si>
  <si>
    <t>SI LJUBLJA01</t>
  </si>
  <si>
    <t>F  GRENOBL16</t>
  </si>
  <si>
    <t>CA POLYMTL</t>
  </si>
  <si>
    <t>CA UW</t>
  </si>
  <si>
    <t>AU QUT</t>
  </si>
  <si>
    <t>P  LISBOA109</t>
  </si>
  <si>
    <t>D  AACHEN01</t>
  </si>
  <si>
    <t>I  VENEZIA02</t>
  </si>
  <si>
    <t>A  WIEN02</t>
  </si>
  <si>
    <t>AU UON</t>
  </si>
  <si>
    <t>AU UA</t>
  </si>
  <si>
    <t>SF TAMPERE17</t>
  </si>
  <si>
    <t>I  REGGIO01</t>
  </si>
  <si>
    <t>B0731A010001 - Krajinářská architektura</t>
  </si>
  <si>
    <t>B  LEUVEN01</t>
  </si>
  <si>
    <t>B  ANTWERP01</t>
  </si>
  <si>
    <t>I  BOLOGNA01</t>
  </si>
  <si>
    <t>D  DRESDEN02</t>
  </si>
  <si>
    <t>E  MADRID05</t>
  </si>
  <si>
    <t>I  ROMA01</t>
  </si>
  <si>
    <t>D  MUNCHEN02</t>
  </si>
  <si>
    <t>AU RMIT</t>
  </si>
  <si>
    <t>I  CHIETI01</t>
  </si>
  <si>
    <t>UK NEWCAST01</t>
  </si>
  <si>
    <t>MX TEC</t>
  </si>
  <si>
    <t>E  BARCELO03</t>
  </si>
  <si>
    <t>D  STUTTGA01</t>
  </si>
  <si>
    <t>G  THESSAL01</t>
  </si>
  <si>
    <t>CN TONGJI</t>
  </si>
  <si>
    <t>D  HAMBURG12</t>
  </si>
  <si>
    <t>S  GOTEBOR02</t>
  </si>
  <si>
    <t>N0731A010001 - Krajinářská architektura</t>
  </si>
  <si>
    <t>S  UMEA01</t>
  </si>
  <si>
    <t>PE PUCP</t>
  </si>
  <si>
    <t>LI VADUZ01</t>
  </si>
  <si>
    <t>AR UBA</t>
  </si>
  <si>
    <t>IRLMUNST01</t>
  </si>
  <si>
    <t>E  VALENCI08</t>
  </si>
  <si>
    <t>US TTU</t>
  </si>
  <si>
    <t>US PURDUE</t>
  </si>
  <si>
    <t>US NCSU</t>
  </si>
  <si>
    <t>F  VERSAIL05</t>
  </si>
  <si>
    <t>KR GIST</t>
  </si>
  <si>
    <t>N0731A010010 - Architecture and Urbanism</t>
  </si>
  <si>
    <t>N0731A010011 - Architektura, urbanismus a krajinářská architektura</t>
  </si>
  <si>
    <t>D  FRANKFU04</t>
  </si>
  <si>
    <t>CH LAUSANN06</t>
  </si>
  <si>
    <t>B  BRUXEL04</t>
  </si>
  <si>
    <t>F  BORDEAU16</t>
  </si>
  <si>
    <t>D  HANNOVE01</t>
  </si>
  <si>
    <t>F  STRASBO16</t>
  </si>
  <si>
    <t>F  PARIS190</t>
  </si>
  <si>
    <t>I  ROMA16</t>
  </si>
  <si>
    <t>TW NTUT</t>
  </si>
  <si>
    <t>TW NSYSU</t>
  </si>
  <si>
    <t>A  GRAZ09</t>
  </si>
  <si>
    <t>SG NTU</t>
  </si>
  <si>
    <t>B0212A310001 - Design</t>
  </si>
  <si>
    <t>PL WARSZAW10</t>
  </si>
  <si>
    <t>F  LYON25</t>
  </si>
  <si>
    <t>KR POSTECH</t>
  </si>
  <si>
    <t>KR KAIST</t>
  </si>
  <si>
    <t>F  NANTES13</t>
  </si>
  <si>
    <t>Portfolio komise</t>
  </si>
  <si>
    <t>Ocenění komise</t>
  </si>
  <si>
    <t>Portfolio body 40%</t>
  </si>
  <si>
    <t>Ocenění body 10%</t>
  </si>
  <si>
    <t>Studijní průměr body 30%</t>
  </si>
  <si>
    <t>Studijní průměr body</t>
  </si>
  <si>
    <t>Cizí jazyk body</t>
  </si>
  <si>
    <t>Cizí jazyk body 20%</t>
  </si>
  <si>
    <t>nepostupuje</t>
  </si>
  <si>
    <t>2. kolo</t>
  </si>
  <si>
    <t>chybí průměr</t>
  </si>
  <si>
    <t>Součet 100% funkce</t>
  </si>
  <si>
    <t>Součet 100% hodnoty</t>
  </si>
  <si>
    <t>14 NJ</t>
  </si>
  <si>
    <t>15 NJ</t>
  </si>
  <si>
    <t>VYŘAZENI</t>
  </si>
  <si>
    <t>2. KOLO</t>
  </si>
  <si>
    <t>POŘADÍ</t>
  </si>
  <si>
    <t>NÁHRADNÍCI</t>
  </si>
  <si>
    <t>Cizí jazyk 20%</t>
  </si>
  <si>
    <t>Body celkem 1.kolo</t>
  </si>
  <si>
    <t>Body za 1. kolo 90%</t>
  </si>
  <si>
    <t>2.kolo body</t>
  </si>
  <si>
    <t>2.kolo body 10%</t>
  </si>
  <si>
    <t>celkem</t>
  </si>
  <si>
    <t>E VALENCI08</t>
  </si>
  <si>
    <t>E VALENCI02</t>
  </si>
  <si>
    <t>podmínečný výjezd splněním jazykovéhgo testu</t>
  </si>
  <si>
    <t>po 1. kole</t>
  </si>
  <si>
    <t>výsledky</t>
  </si>
  <si>
    <t>osobní číslo/personal number</t>
  </si>
  <si>
    <t>2.kolo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</si>
</sst>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0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name val="Calibri Light"/>
      <family val="2"/>
      <charset val="238"/>
      <scheme val="major"/>
    </font>
    <font>
      <sz val="11"/>
      <color indexed="8"/>
      <name val="Calibri Light"/>
      <family val="2"/>
      <charset val="238"/>
      <scheme val="major"/>
    </font>
    <font>
      <b/>
      <sz val="11"/>
      <name val="Calibri Light"/>
      <family val="2"/>
      <charset val="238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sz val="11"/>
      <color indexed="8"/>
      <name val="Calibri Light"/>
      <family val="2"/>
      <scheme val="maj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 Light"/>
      <family val="2"/>
      <charset val="238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5" fillId="2" borderId="2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4" fillId="0" borderId="6" xfId="0" applyFont="1" applyBorder="1"/>
    <xf numFmtId="0" fontId="5" fillId="2" borderId="5" xfId="0" applyFont="1" applyFill="1" applyBorder="1"/>
    <xf numFmtId="0" fontId="4" fillId="0" borderId="7" xfId="0" applyFont="1" applyBorder="1"/>
    <xf numFmtId="0" fontId="4" fillId="4" borderId="7" xfId="0" applyFont="1" applyFill="1" applyBorder="1"/>
    <xf numFmtId="0" fontId="4" fillId="3" borderId="7" xfId="0" applyFont="1" applyFill="1" applyBorder="1"/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4" fillId="7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4" fillId="6" borderId="17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6" xfId="0" applyFont="1" applyFill="1" applyBorder="1" applyAlignment="1">
      <alignment horizontal="center"/>
    </xf>
    <xf numFmtId="0" fontId="4" fillId="6" borderId="6" xfId="0" applyFont="1" applyFill="1" applyBorder="1"/>
    <xf numFmtId="0" fontId="8" fillId="0" borderId="0" xfId="0" applyFont="1" applyAlignment="1">
      <alignment horizontal="center"/>
    </xf>
    <xf numFmtId="0" fontId="8" fillId="5" borderId="17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7" xfId="0" applyFont="1" applyFill="1" applyBorder="1"/>
    <xf numFmtId="0" fontId="4" fillId="8" borderId="6" xfId="0" applyFont="1" applyFill="1" applyBorder="1"/>
    <xf numFmtId="0" fontId="7" fillId="5" borderId="17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6" borderId="4" xfId="0" applyNumberFormat="1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wrapText="1"/>
    </xf>
    <xf numFmtId="0" fontId="10" fillId="5" borderId="17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4" fillId="6" borderId="15" xfId="0" applyFont="1" applyFill="1" applyBorder="1"/>
    <xf numFmtId="0" fontId="4" fillId="6" borderId="14" xfId="0" applyFont="1" applyFill="1" applyBorder="1" applyAlignment="1">
      <alignment horizontal="center"/>
    </xf>
    <xf numFmtId="0" fontId="4" fillId="6" borderId="14" xfId="0" applyFont="1" applyFill="1" applyBorder="1"/>
    <xf numFmtId="164" fontId="4" fillId="6" borderId="16" xfId="0" applyNumberFormat="1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15" xfId="0" applyFont="1" applyFill="1" applyBorder="1"/>
    <xf numFmtId="0" fontId="4" fillId="9" borderId="14" xfId="0" applyFont="1" applyFill="1" applyBorder="1" applyAlignment="1">
      <alignment horizontal="center"/>
    </xf>
    <xf numFmtId="0" fontId="4" fillId="9" borderId="14" xfId="0" applyFont="1" applyFill="1" applyBorder="1"/>
    <xf numFmtId="0" fontId="0" fillId="9" borderId="18" xfId="0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9" borderId="7" xfId="0" applyFont="1" applyFill="1" applyBorder="1"/>
    <xf numFmtId="0" fontId="4" fillId="9" borderId="6" xfId="0" applyFont="1" applyFill="1" applyBorder="1" applyAlignment="1">
      <alignment horizontal="center"/>
    </xf>
    <xf numFmtId="0" fontId="4" fillId="9" borderId="6" xfId="0" applyFont="1" applyFill="1" applyBorder="1"/>
    <xf numFmtId="164" fontId="4" fillId="9" borderId="4" xfId="0" applyNumberFormat="1" applyFont="1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4" fillId="8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7" xfId="0" applyFont="1" applyFill="1" applyBorder="1"/>
    <xf numFmtId="0" fontId="4" fillId="7" borderId="6" xfId="0" applyFont="1" applyFill="1" applyBorder="1" applyAlignment="1">
      <alignment horizontal="center"/>
    </xf>
    <xf numFmtId="0" fontId="4" fillId="7" borderId="6" xfId="0" applyFont="1" applyFill="1" applyBorder="1"/>
    <xf numFmtId="164" fontId="4" fillId="7" borderId="4" xfId="0" applyNumberFormat="1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6" xfId="0" applyFont="1" applyFill="1" applyBorder="1"/>
    <xf numFmtId="0" fontId="8" fillId="10" borderId="17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0" borderId="14" xfId="0" applyFont="1" applyFill="1" applyBorder="1"/>
    <xf numFmtId="0" fontId="8" fillId="10" borderId="18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3" xfId="0" applyFont="1" applyFill="1" applyBorder="1"/>
    <xf numFmtId="0" fontId="4" fillId="9" borderId="24" xfId="0" applyFont="1" applyFill="1" applyBorder="1" applyAlignment="1">
      <alignment horizontal="center"/>
    </xf>
    <xf numFmtId="164" fontId="4" fillId="10" borderId="6" xfId="0" applyNumberFormat="1" applyFont="1" applyFill="1" applyBorder="1" applyAlignment="1">
      <alignment horizontal="center"/>
    </xf>
    <xf numFmtId="164" fontId="4" fillId="9" borderId="14" xfId="0" applyNumberFormat="1" applyFont="1" applyFill="1" applyBorder="1" applyAlignment="1">
      <alignment horizontal="center"/>
    </xf>
    <xf numFmtId="164" fontId="4" fillId="9" borderId="6" xfId="0" applyNumberFormat="1" applyFont="1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4" fillId="10" borderId="26" xfId="0" applyFont="1" applyFill="1" applyBorder="1"/>
    <xf numFmtId="0" fontId="0" fillId="10" borderId="25" xfId="0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/>
    <xf numFmtId="0" fontId="13" fillId="7" borderId="6" xfId="0" applyFont="1" applyFill="1" applyBorder="1"/>
    <xf numFmtId="164" fontId="13" fillId="7" borderId="4" xfId="0" applyNumberFormat="1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0" borderId="7" xfId="0" applyFont="1" applyFill="1" applyBorder="1"/>
    <xf numFmtId="164" fontId="4" fillId="10" borderId="4" xfId="0" applyNumberFormat="1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0" borderId="15" xfId="0" applyFont="1" applyFill="1" applyBorder="1"/>
    <xf numFmtId="164" fontId="4" fillId="10" borderId="16" xfId="0" applyNumberFormat="1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4" fillId="10" borderId="16" xfId="0" applyFont="1" applyFill="1" applyBorder="1"/>
    <xf numFmtId="0" fontId="4" fillId="10" borderId="4" xfId="0" applyFont="1" applyFill="1" applyBorder="1"/>
    <xf numFmtId="0" fontId="4" fillId="7" borderId="19" xfId="0" applyFont="1" applyFill="1" applyBorder="1" applyAlignment="1">
      <alignment horizontal="center"/>
    </xf>
    <xf numFmtId="0" fontId="4" fillId="7" borderId="20" xfId="0" applyFont="1" applyFill="1" applyBorder="1"/>
    <xf numFmtId="0" fontId="4" fillId="7" borderId="21" xfId="0" applyFont="1" applyFill="1" applyBorder="1" applyAlignment="1">
      <alignment horizontal="center"/>
    </xf>
    <xf numFmtId="0" fontId="4" fillId="7" borderId="21" xfId="0" applyFont="1" applyFill="1" applyBorder="1"/>
    <xf numFmtId="164" fontId="4" fillId="7" borderId="22" xfId="0" applyNumberFormat="1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4" fillId="9" borderId="23" xfId="0" applyFont="1" applyFill="1" applyBorder="1"/>
    <xf numFmtId="0" fontId="4" fillId="9" borderId="4" xfId="0" applyFont="1" applyFill="1" applyBorder="1"/>
    <xf numFmtId="0" fontId="0" fillId="0" borderId="27" xfId="0" applyBorder="1"/>
    <xf numFmtId="0" fontId="12" fillId="6" borderId="17" xfId="0" applyFont="1" applyFill="1" applyBorder="1" applyAlignment="1">
      <alignment horizontal="center"/>
    </xf>
    <xf numFmtId="0" fontId="16" fillId="6" borderId="17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/>
    </xf>
    <xf numFmtId="0" fontId="9" fillId="0" borderId="0" xfId="0" applyFont="1"/>
    <xf numFmtId="0" fontId="7" fillId="7" borderId="17" xfId="0" applyFont="1" applyFill="1" applyBorder="1" applyAlignment="1">
      <alignment horizontal="center" wrapText="1"/>
    </xf>
    <xf numFmtId="0" fontId="19" fillId="5" borderId="17" xfId="0" applyFont="1" applyFill="1" applyBorder="1" applyAlignment="1">
      <alignment horizontal="center" wrapText="1"/>
    </xf>
    <xf numFmtId="0" fontId="15" fillId="7" borderId="17" xfId="0" applyFont="1" applyFill="1" applyBorder="1" applyAlignment="1">
      <alignment horizontal="center" wrapText="1"/>
    </xf>
    <xf numFmtId="0" fontId="4" fillId="7" borderId="24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7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4" borderId="7" xfId="0" applyFont="1" applyFill="1" applyBorder="1"/>
    <xf numFmtId="0" fontId="12" fillId="7" borderId="6" xfId="0" applyFont="1" applyFill="1" applyBorder="1" applyAlignment="1">
      <alignment horizontal="center" vertical="center"/>
    </xf>
    <xf numFmtId="0" fontId="12" fillId="7" borderId="7" xfId="0" applyFont="1" applyFill="1" applyBorder="1"/>
    <xf numFmtId="0" fontId="12" fillId="7" borderId="6" xfId="0" applyFont="1" applyFill="1" applyBorder="1"/>
    <xf numFmtId="164" fontId="12" fillId="7" borderId="4" xfId="0" applyNumberFormat="1" applyFont="1" applyFill="1" applyBorder="1" applyAlignment="1">
      <alignment horizontal="center"/>
    </xf>
    <xf numFmtId="0" fontId="21" fillId="7" borderId="17" xfId="0" applyFont="1" applyFill="1" applyBorder="1" applyAlignment="1">
      <alignment horizontal="center"/>
    </xf>
    <xf numFmtId="0" fontId="12" fillId="7" borderId="1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12" fillId="7" borderId="8" xfId="0" applyFont="1" applyFill="1" applyBorder="1"/>
    <xf numFmtId="0" fontId="12" fillId="7" borderId="23" xfId="0" applyFont="1" applyFill="1" applyBorder="1"/>
    <xf numFmtId="0" fontId="6" fillId="7" borderId="23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0" fontId="12" fillId="0" borderId="17" xfId="0" applyFont="1" applyBorder="1" applyAlignment="1">
      <alignment vertical="center" wrapText="1"/>
    </xf>
    <xf numFmtId="0" fontId="6" fillId="7" borderId="23" xfId="0" applyFont="1" applyFill="1" applyBorder="1"/>
    <xf numFmtId="0" fontId="12" fillId="7" borderId="4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/>
    </xf>
    <xf numFmtId="0" fontId="6" fillId="0" borderId="0" xfId="0" applyFont="1"/>
    <xf numFmtId="0" fontId="4" fillId="0" borderId="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/>
    <xf numFmtId="164" fontId="4" fillId="0" borderId="4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0" fillId="0" borderId="0" xfId="0" applyFill="1"/>
    <xf numFmtId="0" fontId="6" fillId="5" borderId="17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8" fillId="11" borderId="8" xfId="0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22" fillId="5" borderId="17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0" fillId="8" borderId="23" xfId="0" applyFont="1" applyFill="1" applyBorder="1"/>
    <xf numFmtId="0" fontId="16" fillId="8" borderId="4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12" fillId="8" borderId="17" xfId="0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4" fillId="12" borderId="17" xfId="0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7" borderId="28" xfId="0" applyFont="1" applyFill="1" applyBorder="1"/>
    <xf numFmtId="0" fontId="4" fillId="7" borderId="29" xfId="0" applyFont="1" applyFill="1" applyBorder="1"/>
    <xf numFmtId="0" fontId="4" fillId="0" borderId="7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4" fillId="10" borderId="24" xfId="0" applyFont="1" applyFill="1" applyBorder="1"/>
    <xf numFmtId="0" fontId="4" fillId="10" borderId="35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0" fontId="4" fillId="7" borderId="37" xfId="0" applyFont="1" applyFill="1" applyBorder="1"/>
    <xf numFmtId="0" fontId="4" fillId="10" borderId="25" xfId="0" applyFont="1" applyFill="1" applyBorder="1"/>
    <xf numFmtId="164" fontId="4" fillId="10" borderId="14" xfId="0" applyNumberFormat="1" applyFont="1" applyFill="1" applyBorder="1" applyAlignment="1">
      <alignment horizontal="center"/>
    </xf>
    <xf numFmtId="0" fontId="4" fillId="10" borderId="33" xfId="0" applyFont="1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/>
    </xf>
    <xf numFmtId="0" fontId="23" fillId="13" borderId="17" xfId="0" applyFont="1" applyFill="1" applyBorder="1" applyAlignment="1">
      <alignment horizontal="center"/>
    </xf>
    <xf numFmtId="0" fontId="24" fillId="13" borderId="17" xfId="0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9"/>
  <sheetViews>
    <sheetView tabSelected="1" topLeftCell="A100" zoomScaleNormal="100" workbookViewId="0">
      <pane xSplit="3" topLeftCell="E1" activePane="topRight" state="frozen"/>
      <selection pane="topRight" activeCell="C127" sqref="C127"/>
    </sheetView>
  </sheetViews>
  <sheetFormatPr defaultColWidth="8.85546875" defaultRowHeight="15" x14ac:dyDescent="0.25"/>
  <cols>
    <col min="1" max="1" width="14.140625" style="11" customWidth="1"/>
    <col min="2" max="2" width="4.42578125" style="11" bestFit="1" customWidth="1"/>
    <col min="3" max="3" width="11.7109375" style="11" customWidth="1"/>
    <col min="4" max="4" width="7.28515625" style="11" customWidth="1"/>
    <col min="5" max="5" width="10.7109375" style="11" customWidth="1"/>
    <col min="6" max="6" width="7.28515625" style="11" customWidth="1"/>
    <col min="7" max="7" width="10.7109375" style="11" customWidth="1"/>
    <col min="8" max="8" width="32.42578125" customWidth="1"/>
    <col min="9" max="9" width="7.85546875" style="11" customWidth="1"/>
    <col min="10" max="10" width="10" customWidth="1"/>
    <col min="11" max="11" width="11.28515625" customWidth="1"/>
    <col min="12" max="14" width="15" customWidth="1"/>
    <col min="15" max="15" width="12.140625" style="11" bestFit="1" customWidth="1"/>
    <col min="16" max="16" width="8.85546875" style="11"/>
    <col min="17" max="17" width="10.7109375" style="11" customWidth="1"/>
    <col min="18" max="18" width="8.85546875" style="11"/>
    <col min="19" max="19" width="10.7109375" style="11" customWidth="1"/>
    <col min="20" max="20" width="10.7109375" style="25" customWidth="1"/>
    <col min="21" max="21" width="10.7109375" style="47" customWidth="1"/>
  </cols>
  <sheetData>
    <row r="1" spans="1:25" x14ac:dyDescent="0.25">
      <c r="A1" s="70"/>
      <c r="B1" s="70"/>
      <c r="C1" s="70"/>
      <c r="D1" s="12"/>
      <c r="E1" s="37"/>
      <c r="F1" s="12"/>
      <c r="G1" s="37"/>
      <c r="H1" s="1"/>
      <c r="I1" s="9"/>
      <c r="J1" s="1"/>
      <c r="K1" s="5"/>
      <c r="L1" s="2"/>
      <c r="M1" s="3"/>
      <c r="N1" s="3"/>
      <c r="O1" s="37"/>
      <c r="P1" s="37"/>
      <c r="Q1" s="37"/>
      <c r="R1" s="37"/>
      <c r="S1" s="37"/>
      <c r="T1" s="37"/>
      <c r="U1" s="43"/>
    </row>
    <row r="2" spans="1:25" s="18" customFormat="1" ht="60" x14ac:dyDescent="0.25">
      <c r="A2" s="71"/>
      <c r="B2" s="71"/>
      <c r="C2" s="71" t="s">
        <v>126</v>
      </c>
      <c r="D2" s="14" t="s">
        <v>96</v>
      </c>
      <c r="E2" s="32" t="s">
        <v>98</v>
      </c>
      <c r="F2" s="14" t="s">
        <v>97</v>
      </c>
      <c r="G2" s="32" t="s">
        <v>99</v>
      </c>
      <c r="H2" s="15" t="s">
        <v>0</v>
      </c>
      <c r="I2" s="16" t="s">
        <v>1</v>
      </c>
      <c r="J2" s="15" t="s">
        <v>2</v>
      </c>
      <c r="K2" s="17" t="s">
        <v>3</v>
      </c>
      <c r="L2" s="15" t="s">
        <v>4</v>
      </c>
      <c r="M2" s="17" t="s">
        <v>5</v>
      </c>
      <c r="N2" s="17" t="s">
        <v>6</v>
      </c>
      <c r="O2" s="38" t="s">
        <v>7</v>
      </c>
      <c r="P2" s="20" t="s">
        <v>101</v>
      </c>
      <c r="Q2" s="32" t="s">
        <v>100</v>
      </c>
      <c r="R2" s="20" t="s">
        <v>102</v>
      </c>
      <c r="S2" s="32" t="s">
        <v>103</v>
      </c>
      <c r="T2" s="26" t="s">
        <v>107</v>
      </c>
      <c r="U2" s="44" t="s">
        <v>108</v>
      </c>
    </row>
    <row r="3" spans="1:25" x14ac:dyDescent="0.25">
      <c r="A3" s="222" t="s">
        <v>111</v>
      </c>
      <c r="B3" s="23">
        <v>1</v>
      </c>
      <c r="C3" s="190">
        <v>500597</v>
      </c>
      <c r="D3" s="21">
        <v>4</v>
      </c>
      <c r="E3" s="34">
        <f t="shared" ref="E3:E85" si="0">D3*0.4</f>
        <v>1.6</v>
      </c>
      <c r="F3" s="21">
        <v>0</v>
      </c>
      <c r="G3" s="34">
        <f t="shared" ref="G3:G85" si="1">F3*0.1</f>
        <v>0</v>
      </c>
      <c r="H3" s="48" t="s">
        <v>28</v>
      </c>
      <c r="I3" s="49">
        <v>2</v>
      </c>
      <c r="J3" s="48" t="s">
        <v>9</v>
      </c>
      <c r="K3" s="50" t="s">
        <v>10</v>
      </c>
      <c r="L3" s="48" t="s">
        <v>29</v>
      </c>
      <c r="M3" s="50" t="s">
        <v>30</v>
      </c>
      <c r="N3" s="50" t="s">
        <v>31</v>
      </c>
      <c r="O3" s="51">
        <v>1.6940000057220459</v>
      </c>
      <c r="P3" s="21">
        <v>13</v>
      </c>
      <c r="Q3" s="34">
        <v>1.95</v>
      </c>
      <c r="R3" s="34">
        <v>5</v>
      </c>
      <c r="S3" s="34" t="s">
        <v>104</v>
      </c>
      <c r="T3" s="36" t="s">
        <v>104</v>
      </c>
      <c r="U3" s="46" t="s">
        <v>104</v>
      </c>
    </row>
    <row r="4" spans="1:25" x14ac:dyDescent="0.25">
      <c r="A4" s="49" t="s">
        <v>124</v>
      </c>
      <c r="B4" s="23">
        <v>2</v>
      </c>
      <c r="C4" s="190">
        <v>500631</v>
      </c>
      <c r="D4" s="21">
        <v>5</v>
      </c>
      <c r="E4" s="34">
        <f t="shared" si="0"/>
        <v>2</v>
      </c>
      <c r="F4" s="21">
        <v>0</v>
      </c>
      <c r="G4" s="34">
        <f t="shared" si="1"/>
        <v>0</v>
      </c>
      <c r="H4" s="22" t="s">
        <v>28</v>
      </c>
      <c r="I4" s="23">
        <v>2</v>
      </c>
      <c r="J4" s="22" t="s">
        <v>14</v>
      </c>
      <c r="K4" s="24" t="s">
        <v>10</v>
      </c>
      <c r="L4" s="22" t="s">
        <v>40</v>
      </c>
      <c r="M4" s="24" t="s">
        <v>22</v>
      </c>
      <c r="N4" s="24" t="s">
        <v>52</v>
      </c>
      <c r="O4" s="41">
        <v>1.7410000562667847</v>
      </c>
      <c r="P4" s="21">
        <v>13</v>
      </c>
      <c r="Q4" s="34">
        <v>1.95</v>
      </c>
      <c r="R4" s="34">
        <v>6</v>
      </c>
      <c r="S4" s="34" t="s">
        <v>104</v>
      </c>
      <c r="T4" s="36" t="s">
        <v>104</v>
      </c>
      <c r="U4" s="46" t="s">
        <v>104</v>
      </c>
    </row>
    <row r="5" spans="1:25" x14ac:dyDescent="0.25">
      <c r="A5" s="23"/>
      <c r="B5" s="23">
        <v>3</v>
      </c>
      <c r="C5" s="191">
        <v>500635</v>
      </c>
      <c r="D5" s="21">
        <v>7</v>
      </c>
      <c r="E5" s="34">
        <f t="shared" si="0"/>
        <v>2.8000000000000003</v>
      </c>
      <c r="F5" s="21">
        <v>0</v>
      </c>
      <c r="G5" s="34">
        <f t="shared" si="1"/>
        <v>0</v>
      </c>
      <c r="H5" s="22" t="s">
        <v>19</v>
      </c>
      <c r="I5" s="23">
        <v>1</v>
      </c>
      <c r="J5" s="22" t="s">
        <v>9</v>
      </c>
      <c r="K5" s="24" t="s">
        <v>10</v>
      </c>
      <c r="L5" s="22" t="s">
        <v>38</v>
      </c>
      <c r="M5" s="24" t="s">
        <v>58</v>
      </c>
      <c r="N5" s="24" t="s">
        <v>23</v>
      </c>
      <c r="O5" s="41">
        <v>1.5240000486373901</v>
      </c>
      <c r="P5" s="21">
        <v>15</v>
      </c>
      <c r="Q5" s="34">
        <v>2.25</v>
      </c>
      <c r="R5" s="34">
        <v>8</v>
      </c>
      <c r="S5" s="34" t="s">
        <v>104</v>
      </c>
      <c r="T5" s="36" t="s">
        <v>104</v>
      </c>
      <c r="U5" s="46" t="s">
        <v>104</v>
      </c>
    </row>
    <row r="6" spans="1:25" x14ac:dyDescent="0.25">
      <c r="A6" s="23"/>
      <c r="B6" s="23"/>
      <c r="C6" s="191">
        <v>500635</v>
      </c>
      <c r="D6" s="21"/>
      <c r="E6" s="34">
        <f t="shared" si="0"/>
        <v>0</v>
      </c>
      <c r="F6" s="21"/>
      <c r="G6" s="34">
        <f t="shared" si="1"/>
        <v>0</v>
      </c>
      <c r="H6" s="22" t="s">
        <v>19</v>
      </c>
      <c r="I6" s="23">
        <v>1</v>
      </c>
      <c r="J6" s="22" t="s">
        <v>9</v>
      </c>
      <c r="K6" s="24" t="s">
        <v>15</v>
      </c>
      <c r="L6" s="22" t="s">
        <v>16</v>
      </c>
      <c r="M6" s="24" t="s">
        <v>17</v>
      </c>
      <c r="N6" s="24" t="s">
        <v>18</v>
      </c>
      <c r="O6" s="41">
        <v>1.5240000486373901</v>
      </c>
      <c r="P6" s="21">
        <v>0</v>
      </c>
      <c r="Q6" s="34"/>
      <c r="R6" s="34">
        <v>0</v>
      </c>
      <c r="S6" s="34"/>
      <c r="T6" s="28">
        <f>S6+Q6+G6+E6</f>
        <v>0</v>
      </c>
      <c r="U6" s="46" t="s">
        <v>104</v>
      </c>
    </row>
    <row r="7" spans="1:25" x14ac:dyDescent="0.25">
      <c r="A7" s="23"/>
      <c r="B7" s="23">
        <v>4</v>
      </c>
      <c r="C7" s="191">
        <v>493796</v>
      </c>
      <c r="D7" s="21">
        <v>5</v>
      </c>
      <c r="E7" s="34">
        <f t="shared" si="0"/>
        <v>2</v>
      </c>
      <c r="F7" s="21">
        <v>0</v>
      </c>
      <c r="G7" s="34">
        <f t="shared" si="1"/>
        <v>0</v>
      </c>
      <c r="H7" s="22" t="s">
        <v>28</v>
      </c>
      <c r="I7" s="23">
        <v>2</v>
      </c>
      <c r="J7" s="22" t="s">
        <v>9</v>
      </c>
      <c r="K7" s="24" t="s">
        <v>10</v>
      </c>
      <c r="L7" s="22" t="s">
        <v>48</v>
      </c>
      <c r="M7" s="24" t="s">
        <v>63</v>
      </c>
      <c r="N7" s="24" t="s">
        <v>47</v>
      </c>
      <c r="O7" s="41">
        <v>1.9249999523162842</v>
      </c>
      <c r="P7" s="21">
        <v>11</v>
      </c>
      <c r="Q7" s="34">
        <v>1.65</v>
      </c>
      <c r="R7" s="34">
        <v>6</v>
      </c>
      <c r="S7" s="34" t="s">
        <v>104</v>
      </c>
      <c r="T7" s="36" t="s">
        <v>104</v>
      </c>
      <c r="U7" s="46" t="s">
        <v>104</v>
      </c>
    </row>
    <row r="8" spans="1:25" x14ac:dyDescent="0.25">
      <c r="A8" s="23"/>
      <c r="B8" s="23">
        <v>5</v>
      </c>
      <c r="C8" s="191">
        <v>500793</v>
      </c>
      <c r="D8" s="21">
        <v>7</v>
      </c>
      <c r="E8" s="34">
        <f t="shared" si="0"/>
        <v>2.8000000000000003</v>
      </c>
      <c r="F8" s="21">
        <v>0</v>
      </c>
      <c r="G8" s="34">
        <f t="shared" si="1"/>
        <v>0</v>
      </c>
      <c r="H8" s="22" t="s">
        <v>28</v>
      </c>
      <c r="I8" s="23">
        <v>2</v>
      </c>
      <c r="J8" s="22" t="s">
        <v>14</v>
      </c>
      <c r="K8" s="24" t="s">
        <v>10</v>
      </c>
      <c r="L8" s="22" t="s">
        <v>40</v>
      </c>
      <c r="M8" s="24" t="s">
        <v>49</v>
      </c>
      <c r="N8" s="24" t="s">
        <v>23</v>
      </c>
      <c r="O8" s="41">
        <v>1.6740000247955322</v>
      </c>
      <c r="P8" s="21">
        <v>13</v>
      </c>
      <c r="Q8" s="34">
        <v>1.95</v>
      </c>
      <c r="R8" s="34">
        <v>6</v>
      </c>
      <c r="S8" s="34" t="s">
        <v>104</v>
      </c>
      <c r="T8" s="36" t="s">
        <v>104</v>
      </c>
      <c r="U8" s="46" t="s">
        <v>104</v>
      </c>
    </row>
    <row r="9" spans="1:25" x14ac:dyDescent="0.25">
      <c r="A9" s="23"/>
      <c r="B9" s="23">
        <v>6</v>
      </c>
      <c r="C9" s="191">
        <v>495964</v>
      </c>
      <c r="D9" s="21">
        <v>7</v>
      </c>
      <c r="E9" s="34">
        <f t="shared" si="0"/>
        <v>2.8000000000000003</v>
      </c>
      <c r="F9" s="21">
        <v>0</v>
      </c>
      <c r="G9" s="34">
        <f t="shared" si="1"/>
        <v>0</v>
      </c>
      <c r="H9" s="22" t="s">
        <v>28</v>
      </c>
      <c r="I9" s="23">
        <v>2</v>
      </c>
      <c r="J9" s="22" t="s">
        <v>9</v>
      </c>
      <c r="K9" s="24" t="s">
        <v>10</v>
      </c>
      <c r="L9" s="22" t="s">
        <v>33</v>
      </c>
      <c r="M9" s="24" t="s">
        <v>48</v>
      </c>
      <c r="N9" s="24" t="s">
        <v>29</v>
      </c>
      <c r="O9" s="41">
        <v>1.656000018119812</v>
      </c>
      <c r="P9" s="21">
        <v>13</v>
      </c>
      <c r="Q9" s="34">
        <v>1.95</v>
      </c>
      <c r="R9" s="34">
        <v>8</v>
      </c>
      <c r="S9" s="34" t="s">
        <v>104</v>
      </c>
      <c r="T9" s="36" t="s">
        <v>104</v>
      </c>
      <c r="U9" s="46" t="s">
        <v>104</v>
      </c>
    </row>
    <row r="10" spans="1:25" x14ac:dyDescent="0.25">
      <c r="A10" s="23"/>
      <c r="B10" s="23">
        <v>7</v>
      </c>
      <c r="C10" s="191">
        <v>493828</v>
      </c>
      <c r="D10" s="21"/>
      <c r="E10" s="34">
        <f t="shared" si="0"/>
        <v>0</v>
      </c>
      <c r="F10" s="21">
        <v>10</v>
      </c>
      <c r="G10" s="34">
        <f t="shared" si="1"/>
        <v>1</v>
      </c>
      <c r="H10" s="22" t="s">
        <v>19</v>
      </c>
      <c r="I10" s="23">
        <v>1</v>
      </c>
      <c r="J10" s="22" t="s">
        <v>14</v>
      </c>
      <c r="K10" s="24" t="s">
        <v>15</v>
      </c>
      <c r="L10" s="22" t="s">
        <v>24</v>
      </c>
      <c r="M10" s="24" t="s">
        <v>35</v>
      </c>
      <c r="N10" s="24"/>
      <c r="O10" s="41">
        <v>1.9700000286102295</v>
      </c>
      <c r="P10" s="21">
        <v>10</v>
      </c>
      <c r="Q10" s="34">
        <v>1.5</v>
      </c>
      <c r="R10" s="34">
        <v>8</v>
      </c>
      <c r="S10" s="34" t="s">
        <v>104</v>
      </c>
      <c r="T10" s="36" t="s">
        <v>104</v>
      </c>
      <c r="U10" s="46" t="s">
        <v>104</v>
      </c>
    </row>
    <row r="11" spans="1:25" x14ac:dyDescent="0.25">
      <c r="A11" s="23"/>
      <c r="B11" s="23"/>
      <c r="C11" s="191">
        <v>493828</v>
      </c>
      <c r="D11" s="21"/>
      <c r="E11" s="34">
        <f t="shared" si="0"/>
        <v>0</v>
      </c>
      <c r="F11" s="21"/>
      <c r="G11" s="34">
        <f t="shared" si="1"/>
        <v>0</v>
      </c>
      <c r="H11" s="22" t="s">
        <v>19</v>
      </c>
      <c r="I11" s="23">
        <v>1</v>
      </c>
      <c r="J11" s="22" t="s">
        <v>14</v>
      </c>
      <c r="K11" s="24" t="s">
        <v>10</v>
      </c>
      <c r="L11" s="22" t="s">
        <v>58</v>
      </c>
      <c r="M11" s="24" t="s">
        <v>21</v>
      </c>
      <c r="N11" s="24" t="s">
        <v>52</v>
      </c>
      <c r="O11" s="41">
        <v>1.9700000286102295</v>
      </c>
      <c r="P11" s="21">
        <v>0</v>
      </c>
      <c r="Q11" s="34"/>
      <c r="R11" s="34">
        <v>0</v>
      </c>
      <c r="S11" s="34"/>
      <c r="T11" s="28">
        <f>S11+Q11+G11+E11</f>
        <v>0</v>
      </c>
      <c r="U11" s="46" t="s">
        <v>104</v>
      </c>
    </row>
    <row r="12" spans="1:25" x14ac:dyDescent="0.25">
      <c r="A12" s="23"/>
      <c r="B12" s="23">
        <v>8</v>
      </c>
      <c r="C12" s="191">
        <v>500836</v>
      </c>
      <c r="D12" s="21">
        <v>7</v>
      </c>
      <c r="E12" s="21">
        <f t="shared" si="0"/>
        <v>2.8000000000000003</v>
      </c>
      <c r="F12" s="21">
        <v>0</v>
      </c>
      <c r="G12" s="21">
        <f t="shared" si="1"/>
        <v>0</v>
      </c>
      <c r="H12" s="22" t="s">
        <v>28</v>
      </c>
      <c r="I12" s="192">
        <v>2</v>
      </c>
      <c r="J12" s="22" t="s">
        <v>14</v>
      </c>
      <c r="K12" s="24" t="s">
        <v>15</v>
      </c>
      <c r="L12" s="22" t="s">
        <v>24</v>
      </c>
      <c r="M12" s="24" t="s">
        <v>57</v>
      </c>
      <c r="N12" s="24" t="s">
        <v>54</v>
      </c>
      <c r="O12" s="41">
        <v>1.4839999675750732</v>
      </c>
      <c r="P12" s="21">
        <v>15</v>
      </c>
      <c r="Q12" s="21">
        <v>2.25</v>
      </c>
      <c r="R12" s="21">
        <v>7</v>
      </c>
      <c r="S12" s="21" t="s">
        <v>104</v>
      </c>
      <c r="T12" s="134" t="s">
        <v>104</v>
      </c>
      <c r="U12" s="135" t="s">
        <v>104</v>
      </c>
    </row>
    <row r="13" spans="1:25" x14ac:dyDescent="0.25">
      <c r="A13" s="23"/>
      <c r="B13" s="23"/>
      <c r="C13" s="191">
        <v>500836</v>
      </c>
      <c r="D13" s="21"/>
      <c r="E13" s="21">
        <f t="shared" si="0"/>
        <v>0</v>
      </c>
      <c r="F13" s="21"/>
      <c r="G13" s="21">
        <f t="shared" si="1"/>
        <v>0</v>
      </c>
      <c r="H13" s="22" t="s">
        <v>28</v>
      </c>
      <c r="I13" s="192">
        <v>2</v>
      </c>
      <c r="J13" s="22" t="s">
        <v>14</v>
      </c>
      <c r="K13" s="24" t="s">
        <v>10</v>
      </c>
      <c r="L13" s="22" t="s">
        <v>38</v>
      </c>
      <c r="M13" s="24"/>
      <c r="N13" s="24"/>
      <c r="O13" s="41">
        <v>1.4839999675750732</v>
      </c>
      <c r="P13" s="21">
        <v>0</v>
      </c>
      <c r="Q13" s="21"/>
      <c r="R13" s="21">
        <v>0</v>
      </c>
      <c r="S13" s="21"/>
      <c r="T13" s="136">
        <f>S13+Q13+G13+E13</f>
        <v>0</v>
      </c>
      <c r="U13" s="135" t="s">
        <v>104</v>
      </c>
    </row>
    <row r="14" spans="1:25" ht="60" x14ac:dyDescent="0.25">
      <c r="A14" s="223"/>
      <c r="B14" s="14"/>
      <c r="C14" s="71"/>
      <c r="D14" s="14" t="s">
        <v>96</v>
      </c>
      <c r="E14" s="32" t="s">
        <v>98</v>
      </c>
      <c r="F14" s="14" t="s">
        <v>97</v>
      </c>
      <c r="G14" s="32" t="s">
        <v>99</v>
      </c>
      <c r="H14" s="15" t="s">
        <v>0</v>
      </c>
      <c r="I14" s="16" t="s">
        <v>1</v>
      </c>
      <c r="J14" s="15" t="s">
        <v>2</v>
      </c>
      <c r="K14" s="17" t="s">
        <v>3</v>
      </c>
      <c r="L14" s="15" t="s">
        <v>4</v>
      </c>
      <c r="M14" s="17" t="s">
        <v>5</v>
      </c>
      <c r="N14" s="17" t="s">
        <v>6</v>
      </c>
      <c r="O14" s="38" t="s">
        <v>7</v>
      </c>
      <c r="P14" s="20" t="s">
        <v>101</v>
      </c>
      <c r="Q14" s="32" t="s">
        <v>100</v>
      </c>
      <c r="R14" s="20" t="s">
        <v>102</v>
      </c>
      <c r="S14" s="32" t="s">
        <v>115</v>
      </c>
      <c r="T14" s="139" t="s">
        <v>116</v>
      </c>
      <c r="U14" s="140" t="s">
        <v>117</v>
      </c>
      <c r="V14" s="141" t="s">
        <v>118</v>
      </c>
      <c r="W14" s="26" t="s">
        <v>119</v>
      </c>
      <c r="X14" s="44" t="s">
        <v>120</v>
      </c>
    </row>
    <row r="15" spans="1:25" x14ac:dyDescent="0.25">
      <c r="A15" s="151" t="s">
        <v>112</v>
      </c>
      <c r="B15" s="152">
        <v>1</v>
      </c>
      <c r="C15" s="78">
        <v>507918</v>
      </c>
      <c r="D15" s="153">
        <v>10</v>
      </c>
      <c r="E15" s="150">
        <f t="shared" ref="E15:E26" si="2">D15*0.4</f>
        <v>4</v>
      </c>
      <c r="F15" s="150">
        <v>10</v>
      </c>
      <c r="G15" s="150">
        <f t="shared" ref="G15:G26" si="3">F15*0.1</f>
        <v>1</v>
      </c>
      <c r="H15" s="154" t="s">
        <v>46</v>
      </c>
      <c r="I15" s="155">
        <v>1</v>
      </c>
      <c r="J15" s="156" t="s">
        <v>14</v>
      </c>
      <c r="K15" s="157" t="s">
        <v>15</v>
      </c>
      <c r="L15" s="156" t="s">
        <v>36</v>
      </c>
      <c r="M15" s="157"/>
      <c r="N15" s="157"/>
      <c r="O15" s="158">
        <v>1.2740000486373901</v>
      </c>
      <c r="P15" s="150">
        <v>17</v>
      </c>
      <c r="Q15" s="150">
        <v>2.5499999999999998</v>
      </c>
      <c r="R15" s="146">
        <v>8</v>
      </c>
      <c r="S15" s="146">
        <v>0.8</v>
      </c>
      <c r="T15" s="159">
        <v>8.35</v>
      </c>
      <c r="U15" s="146">
        <f>T15*0.9</f>
        <v>7.5149999999999997</v>
      </c>
      <c r="V15" s="146">
        <v>5</v>
      </c>
      <c r="W15" s="146">
        <f>V15*0.1</f>
        <v>0.5</v>
      </c>
      <c r="X15" s="146">
        <f>W15+U15</f>
        <v>8.0150000000000006</v>
      </c>
      <c r="Y15" s="172" t="s">
        <v>123</v>
      </c>
    </row>
    <row r="16" spans="1:25" x14ac:dyDescent="0.25">
      <c r="A16" s="151" t="s">
        <v>125</v>
      </c>
      <c r="B16" s="152"/>
      <c r="C16" s="78">
        <v>507918</v>
      </c>
      <c r="D16" s="153"/>
      <c r="E16" s="150">
        <f t="shared" si="2"/>
        <v>0</v>
      </c>
      <c r="F16" s="150"/>
      <c r="G16" s="150">
        <f t="shared" si="3"/>
        <v>0</v>
      </c>
      <c r="H16" s="154" t="s">
        <v>46</v>
      </c>
      <c r="I16" s="155">
        <v>1</v>
      </c>
      <c r="J16" s="156" t="s">
        <v>14</v>
      </c>
      <c r="K16" s="157" t="s">
        <v>10</v>
      </c>
      <c r="L16" s="156" t="s">
        <v>12</v>
      </c>
      <c r="M16" s="157" t="s">
        <v>56</v>
      </c>
      <c r="N16" s="157" t="s">
        <v>49</v>
      </c>
      <c r="O16" s="158">
        <v>1.2740000486373901</v>
      </c>
      <c r="P16" s="150">
        <v>0</v>
      </c>
      <c r="Q16" s="150"/>
      <c r="R16" s="160">
        <v>0</v>
      </c>
      <c r="S16" s="161"/>
      <c r="T16" s="159">
        <v>0</v>
      </c>
      <c r="U16" s="146">
        <f t="shared" ref="U16:U27" si="4">T16*0.9</f>
        <v>0</v>
      </c>
      <c r="V16" s="146">
        <v>0</v>
      </c>
      <c r="W16" s="146">
        <f t="shared" ref="W16:W27" si="5">V16*0.1</f>
        <v>0</v>
      </c>
      <c r="X16" s="146">
        <f t="shared" ref="X16:X27" si="6">W16+U16</f>
        <v>0</v>
      </c>
    </row>
    <row r="17" spans="1:25" x14ac:dyDescent="0.25">
      <c r="B17" s="78">
        <v>2</v>
      </c>
      <c r="C17" s="78">
        <v>529327</v>
      </c>
      <c r="D17" s="142">
        <v>5</v>
      </c>
      <c r="E17" s="143">
        <f t="shared" si="2"/>
        <v>2</v>
      </c>
      <c r="F17" s="19">
        <v>0</v>
      </c>
      <c r="G17" s="143">
        <f t="shared" si="3"/>
        <v>0</v>
      </c>
      <c r="H17" s="79" t="s">
        <v>76</v>
      </c>
      <c r="I17" s="144">
        <v>5</v>
      </c>
      <c r="J17" s="79" t="s">
        <v>14</v>
      </c>
      <c r="K17" s="81" t="s">
        <v>10</v>
      </c>
      <c r="L17" s="79" t="s">
        <v>21</v>
      </c>
      <c r="M17" s="81" t="s">
        <v>27</v>
      </c>
      <c r="N17" s="81" t="s">
        <v>38</v>
      </c>
      <c r="O17" s="82">
        <v>1</v>
      </c>
      <c r="P17" s="19">
        <v>20</v>
      </c>
      <c r="Q17" s="143">
        <v>3</v>
      </c>
      <c r="R17" s="149">
        <v>14</v>
      </c>
      <c r="S17" s="148">
        <v>1.4</v>
      </c>
      <c r="T17" s="145">
        <v>6.4</v>
      </c>
      <c r="U17" s="83">
        <f t="shared" si="4"/>
        <v>5.7600000000000007</v>
      </c>
      <c r="V17" s="113">
        <v>10</v>
      </c>
      <c r="W17" s="146">
        <f t="shared" si="5"/>
        <v>1</v>
      </c>
      <c r="X17" s="147">
        <f t="shared" si="6"/>
        <v>6.7600000000000007</v>
      </c>
    </row>
    <row r="18" spans="1:25" x14ac:dyDescent="0.25">
      <c r="A18" s="151"/>
      <c r="B18" s="152">
        <v>3</v>
      </c>
      <c r="C18" s="78">
        <v>487284</v>
      </c>
      <c r="D18" s="153">
        <v>10</v>
      </c>
      <c r="E18" s="150">
        <f t="shared" si="2"/>
        <v>4</v>
      </c>
      <c r="F18" s="150">
        <v>10</v>
      </c>
      <c r="G18" s="150">
        <f t="shared" si="3"/>
        <v>1</v>
      </c>
      <c r="H18" s="156" t="s">
        <v>28</v>
      </c>
      <c r="I18" s="155">
        <v>2</v>
      </c>
      <c r="J18" s="156" t="s">
        <v>9</v>
      </c>
      <c r="K18" s="157" t="s">
        <v>10</v>
      </c>
      <c r="L18" s="156" t="s">
        <v>38</v>
      </c>
      <c r="M18" s="157" t="s">
        <v>30</v>
      </c>
      <c r="N18" s="157" t="s">
        <v>45</v>
      </c>
      <c r="O18" s="158">
        <v>1.7330000400543213</v>
      </c>
      <c r="P18" s="150">
        <v>13</v>
      </c>
      <c r="Q18" s="150">
        <v>1.95</v>
      </c>
      <c r="R18" s="160">
        <v>8</v>
      </c>
      <c r="S18" s="161">
        <v>0.8</v>
      </c>
      <c r="T18" s="159">
        <v>7.75</v>
      </c>
      <c r="U18" s="146">
        <f t="shared" si="4"/>
        <v>6.9750000000000005</v>
      </c>
      <c r="V18" s="146">
        <v>5</v>
      </c>
      <c r="W18" s="146">
        <f t="shared" si="5"/>
        <v>0.5</v>
      </c>
      <c r="X18" s="146">
        <f t="shared" si="6"/>
        <v>7.4750000000000005</v>
      </c>
      <c r="Y18" s="172" t="s">
        <v>123</v>
      </c>
    </row>
    <row r="19" spans="1:25" x14ac:dyDescent="0.25">
      <c r="A19" s="151"/>
      <c r="B19" s="152"/>
      <c r="C19" s="78">
        <v>487284</v>
      </c>
      <c r="D19" s="153"/>
      <c r="E19" s="150">
        <f t="shared" si="2"/>
        <v>0</v>
      </c>
      <c r="F19" s="150"/>
      <c r="G19" s="150">
        <f t="shared" si="3"/>
        <v>0</v>
      </c>
      <c r="H19" s="156" t="s">
        <v>28</v>
      </c>
      <c r="I19" s="155">
        <v>2</v>
      </c>
      <c r="J19" s="156" t="s">
        <v>14</v>
      </c>
      <c r="K19" s="157" t="s">
        <v>10</v>
      </c>
      <c r="L19" s="156" t="s">
        <v>53</v>
      </c>
      <c r="M19" s="157" t="s">
        <v>63</v>
      </c>
      <c r="N19" s="157" t="s">
        <v>29</v>
      </c>
      <c r="O19" s="158">
        <v>1.7330000400543213</v>
      </c>
      <c r="P19" s="150">
        <v>0</v>
      </c>
      <c r="Q19" s="150"/>
      <c r="R19" s="160">
        <v>0</v>
      </c>
      <c r="S19" s="161"/>
      <c r="T19" s="159">
        <v>0</v>
      </c>
      <c r="U19" s="146">
        <f t="shared" si="4"/>
        <v>0</v>
      </c>
      <c r="V19" s="146">
        <v>0</v>
      </c>
      <c r="W19" s="146">
        <f t="shared" si="5"/>
        <v>0</v>
      </c>
      <c r="X19" s="146">
        <f t="shared" si="6"/>
        <v>0</v>
      </c>
    </row>
    <row r="20" spans="1:25" x14ac:dyDescent="0.25">
      <c r="A20" s="151"/>
      <c r="B20" s="152">
        <v>4</v>
      </c>
      <c r="C20" s="78">
        <v>500788</v>
      </c>
      <c r="D20" s="153">
        <v>10</v>
      </c>
      <c r="E20" s="150">
        <f t="shared" si="2"/>
        <v>4</v>
      </c>
      <c r="F20" s="150">
        <v>0</v>
      </c>
      <c r="G20" s="150">
        <f t="shared" si="3"/>
        <v>0</v>
      </c>
      <c r="H20" s="156" t="s">
        <v>28</v>
      </c>
      <c r="I20" s="155">
        <v>2</v>
      </c>
      <c r="J20" s="156" t="s">
        <v>14</v>
      </c>
      <c r="K20" s="157" t="s">
        <v>10</v>
      </c>
      <c r="L20" s="156" t="s">
        <v>53</v>
      </c>
      <c r="M20" s="157" t="s">
        <v>23</v>
      </c>
      <c r="N20" s="157" t="s">
        <v>92</v>
      </c>
      <c r="O20" s="158">
        <v>1.3339999914169312</v>
      </c>
      <c r="P20" s="150">
        <v>17</v>
      </c>
      <c r="Q20" s="150">
        <v>2.5499999999999998</v>
      </c>
      <c r="R20" s="160">
        <v>9</v>
      </c>
      <c r="S20" s="161">
        <v>0.9</v>
      </c>
      <c r="T20" s="159">
        <v>7.45</v>
      </c>
      <c r="U20" s="146">
        <f t="shared" si="4"/>
        <v>6.7050000000000001</v>
      </c>
      <c r="V20" s="146">
        <v>10</v>
      </c>
      <c r="W20" s="146">
        <f t="shared" si="5"/>
        <v>1</v>
      </c>
      <c r="X20" s="146">
        <f t="shared" si="6"/>
        <v>7.7050000000000001</v>
      </c>
    </row>
    <row r="21" spans="1:25" x14ac:dyDescent="0.25">
      <c r="B21" s="78">
        <v>5</v>
      </c>
      <c r="C21" s="78">
        <v>529384</v>
      </c>
      <c r="D21" s="142">
        <v>1</v>
      </c>
      <c r="E21" s="143">
        <f t="shared" si="2"/>
        <v>0.4</v>
      </c>
      <c r="F21" s="19">
        <v>0</v>
      </c>
      <c r="G21" s="143">
        <f t="shared" si="3"/>
        <v>0</v>
      </c>
      <c r="H21" s="79" t="s">
        <v>76</v>
      </c>
      <c r="I21" s="144">
        <v>2</v>
      </c>
      <c r="J21" s="79" t="s">
        <v>9</v>
      </c>
      <c r="K21" s="81" t="s">
        <v>10</v>
      </c>
      <c r="L21" s="79" t="s">
        <v>21</v>
      </c>
      <c r="M21" s="81" t="s">
        <v>58</v>
      </c>
      <c r="N21" s="81" t="s">
        <v>13</v>
      </c>
      <c r="O21" s="82">
        <v>1.075</v>
      </c>
      <c r="P21" s="19">
        <v>19</v>
      </c>
      <c r="Q21" s="143">
        <v>2.85</v>
      </c>
      <c r="R21" s="149">
        <v>18</v>
      </c>
      <c r="S21" s="148">
        <v>1.8</v>
      </c>
      <c r="T21" s="145">
        <v>5.05</v>
      </c>
      <c r="U21" s="83">
        <f t="shared" si="4"/>
        <v>4.5449999999999999</v>
      </c>
      <c r="V21" s="113">
        <v>10</v>
      </c>
      <c r="W21" s="146">
        <f t="shared" si="5"/>
        <v>1</v>
      </c>
      <c r="X21" s="147">
        <f t="shared" si="6"/>
        <v>5.5449999999999999</v>
      </c>
    </row>
    <row r="22" spans="1:25" x14ac:dyDescent="0.25">
      <c r="A22" s="151"/>
      <c r="B22" s="152">
        <v>6</v>
      </c>
      <c r="C22" s="78">
        <v>500813</v>
      </c>
      <c r="D22" s="153">
        <v>10</v>
      </c>
      <c r="E22" s="150">
        <f t="shared" si="2"/>
        <v>4</v>
      </c>
      <c r="F22" s="150">
        <v>10</v>
      </c>
      <c r="G22" s="150">
        <f t="shared" si="3"/>
        <v>1</v>
      </c>
      <c r="H22" s="156" t="s">
        <v>28</v>
      </c>
      <c r="I22" s="155">
        <v>5</v>
      </c>
      <c r="J22" s="156" t="s">
        <v>9</v>
      </c>
      <c r="K22" s="157" t="s">
        <v>10</v>
      </c>
      <c r="L22" s="156" t="s">
        <v>48</v>
      </c>
      <c r="M22" s="157" t="s">
        <v>29</v>
      </c>
      <c r="N22" s="157" t="s">
        <v>32</v>
      </c>
      <c r="O22" s="158">
        <v>1.5980000495910645</v>
      </c>
      <c r="P22" s="150">
        <v>13</v>
      </c>
      <c r="Q22" s="150">
        <v>1.95</v>
      </c>
      <c r="R22" s="146">
        <v>7</v>
      </c>
      <c r="S22" s="161">
        <v>0.7</v>
      </c>
      <c r="T22" s="159">
        <v>7.65</v>
      </c>
      <c r="U22" s="146">
        <f t="shared" si="4"/>
        <v>6.8850000000000007</v>
      </c>
      <c r="V22" s="146">
        <v>5</v>
      </c>
      <c r="W22" s="146">
        <f t="shared" si="5"/>
        <v>0.5</v>
      </c>
      <c r="X22" s="146">
        <f t="shared" si="6"/>
        <v>7.3850000000000007</v>
      </c>
      <c r="Y22" s="172" t="s">
        <v>123</v>
      </c>
    </row>
    <row r="23" spans="1:25" x14ac:dyDescent="0.25">
      <c r="A23" s="151"/>
      <c r="B23" s="152"/>
      <c r="C23" s="78">
        <v>500813</v>
      </c>
      <c r="D23" s="153"/>
      <c r="E23" s="150">
        <f t="shared" si="2"/>
        <v>0</v>
      </c>
      <c r="F23" s="150"/>
      <c r="G23" s="150">
        <f t="shared" si="3"/>
        <v>0</v>
      </c>
      <c r="H23" s="156" t="s">
        <v>28</v>
      </c>
      <c r="I23" s="155">
        <v>5</v>
      </c>
      <c r="J23" s="156" t="s">
        <v>14</v>
      </c>
      <c r="K23" s="157" t="s">
        <v>10</v>
      </c>
      <c r="L23" s="156" t="s">
        <v>49</v>
      </c>
      <c r="M23" s="157" t="s">
        <v>23</v>
      </c>
      <c r="N23" s="157" t="s">
        <v>48</v>
      </c>
      <c r="O23" s="158">
        <v>1.5980000495910645</v>
      </c>
      <c r="P23" s="150">
        <v>0</v>
      </c>
      <c r="Q23" s="150"/>
      <c r="R23" s="146">
        <v>0</v>
      </c>
      <c r="S23" s="161"/>
      <c r="T23" s="159">
        <v>0</v>
      </c>
      <c r="U23" s="146">
        <f t="shared" si="4"/>
        <v>0</v>
      </c>
      <c r="V23" s="146">
        <v>0</v>
      </c>
      <c r="W23" s="146">
        <f t="shared" si="5"/>
        <v>0</v>
      </c>
      <c r="X23" s="146">
        <f t="shared" si="6"/>
        <v>0</v>
      </c>
    </row>
    <row r="24" spans="1:25" x14ac:dyDescent="0.25">
      <c r="A24" s="151"/>
      <c r="B24" s="152"/>
      <c r="C24" s="78">
        <v>500813</v>
      </c>
      <c r="D24" s="153"/>
      <c r="E24" s="150">
        <f t="shared" si="2"/>
        <v>0</v>
      </c>
      <c r="F24" s="150"/>
      <c r="G24" s="150">
        <f t="shared" si="3"/>
        <v>0</v>
      </c>
      <c r="H24" s="156" t="s">
        <v>28</v>
      </c>
      <c r="I24" s="155">
        <v>5</v>
      </c>
      <c r="J24" s="156" t="s">
        <v>14</v>
      </c>
      <c r="K24" s="157" t="s">
        <v>15</v>
      </c>
      <c r="L24" s="156" t="s">
        <v>35</v>
      </c>
      <c r="M24" s="157" t="s">
        <v>42</v>
      </c>
      <c r="N24" s="157"/>
      <c r="O24" s="158">
        <v>1.5980000495910645</v>
      </c>
      <c r="P24" s="150">
        <v>0</v>
      </c>
      <c r="Q24" s="150"/>
      <c r="R24" s="146">
        <v>0</v>
      </c>
      <c r="S24" s="161"/>
      <c r="T24" s="159">
        <v>0</v>
      </c>
      <c r="U24" s="146">
        <f t="shared" si="4"/>
        <v>0</v>
      </c>
      <c r="V24" s="146">
        <v>0</v>
      </c>
      <c r="W24" s="146">
        <f t="shared" si="5"/>
        <v>0</v>
      </c>
      <c r="X24" s="146">
        <f t="shared" si="6"/>
        <v>0</v>
      </c>
    </row>
    <row r="25" spans="1:25" x14ac:dyDescent="0.25">
      <c r="A25" s="151"/>
      <c r="B25" s="152">
        <v>7</v>
      </c>
      <c r="C25" s="78">
        <v>468270</v>
      </c>
      <c r="D25" s="153">
        <v>10</v>
      </c>
      <c r="E25" s="150">
        <f t="shared" si="2"/>
        <v>4</v>
      </c>
      <c r="F25" s="150">
        <v>0</v>
      </c>
      <c r="G25" s="150">
        <f t="shared" si="3"/>
        <v>0</v>
      </c>
      <c r="H25" s="156" t="s">
        <v>28</v>
      </c>
      <c r="I25" s="155">
        <v>2</v>
      </c>
      <c r="J25" s="156" t="s">
        <v>9</v>
      </c>
      <c r="K25" s="157" t="s">
        <v>10</v>
      </c>
      <c r="L25" s="156" t="s">
        <v>31</v>
      </c>
      <c r="M25" s="157"/>
      <c r="N25" s="157"/>
      <c r="O25" s="158">
        <v>1.9409999847412109</v>
      </c>
      <c r="P25" s="150">
        <v>11</v>
      </c>
      <c r="Q25" s="150">
        <v>1.65</v>
      </c>
      <c r="R25" s="146">
        <v>8</v>
      </c>
      <c r="S25" s="161">
        <v>0.8</v>
      </c>
      <c r="T25" s="159">
        <v>6.45</v>
      </c>
      <c r="U25" s="146">
        <f t="shared" si="4"/>
        <v>5.8050000000000006</v>
      </c>
      <c r="V25" s="146">
        <v>10</v>
      </c>
      <c r="W25" s="146">
        <f t="shared" si="5"/>
        <v>1</v>
      </c>
      <c r="X25" s="146">
        <f t="shared" si="6"/>
        <v>6.8050000000000006</v>
      </c>
      <c r="Y25" s="172" t="s">
        <v>123</v>
      </c>
    </row>
    <row r="26" spans="1:25" x14ac:dyDescent="0.25">
      <c r="A26" s="220"/>
      <c r="B26" s="219"/>
      <c r="C26" s="78">
        <v>468270</v>
      </c>
      <c r="D26" s="153"/>
      <c r="E26" s="150">
        <f t="shared" si="2"/>
        <v>0</v>
      </c>
      <c r="F26" s="150"/>
      <c r="G26" s="150">
        <f t="shared" si="3"/>
        <v>0</v>
      </c>
      <c r="H26" s="156" t="s">
        <v>28</v>
      </c>
      <c r="I26" s="155">
        <v>2</v>
      </c>
      <c r="J26" s="156" t="s">
        <v>9</v>
      </c>
      <c r="K26" s="157" t="s">
        <v>15</v>
      </c>
      <c r="L26" s="156" t="s">
        <v>36</v>
      </c>
      <c r="M26" s="162"/>
      <c r="N26" s="163"/>
      <c r="O26" s="158">
        <v>1.9409999847412109</v>
      </c>
      <c r="P26" s="150">
        <v>0</v>
      </c>
      <c r="Q26" s="150"/>
      <c r="R26" s="146">
        <v>0</v>
      </c>
      <c r="S26" s="161"/>
      <c r="T26" s="159">
        <v>0</v>
      </c>
      <c r="U26" s="146">
        <f t="shared" si="4"/>
        <v>0</v>
      </c>
      <c r="V26" s="146">
        <v>0</v>
      </c>
      <c r="W26" s="146">
        <f t="shared" si="5"/>
        <v>0</v>
      </c>
      <c r="X26" s="146">
        <f t="shared" si="6"/>
        <v>0</v>
      </c>
    </row>
    <row r="27" spans="1:25" x14ac:dyDescent="0.25">
      <c r="A27" s="220"/>
      <c r="B27" s="188">
        <v>8</v>
      </c>
      <c r="C27" s="193">
        <v>500690</v>
      </c>
      <c r="D27" s="153">
        <v>10</v>
      </c>
      <c r="E27" s="150">
        <v>4</v>
      </c>
      <c r="F27" s="150">
        <v>0</v>
      </c>
      <c r="G27" s="150">
        <v>0</v>
      </c>
      <c r="H27" s="156" t="s">
        <v>28</v>
      </c>
      <c r="I27" s="165">
        <v>2</v>
      </c>
      <c r="J27" s="162" t="s">
        <v>9</v>
      </c>
      <c r="K27" s="157" t="s">
        <v>10</v>
      </c>
      <c r="L27" s="166" t="s">
        <v>121</v>
      </c>
      <c r="M27" s="166" t="s">
        <v>122</v>
      </c>
      <c r="N27" s="167" t="s">
        <v>12</v>
      </c>
      <c r="O27" s="168">
        <v>1.276</v>
      </c>
      <c r="P27" s="169">
        <v>17</v>
      </c>
      <c r="Q27" s="153">
        <v>2.5499999999999998</v>
      </c>
      <c r="R27" s="146">
        <v>9</v>
      </c>
      <c r="S27" s="170">
        <v>0.9</v>
      </c>
      <c r="T27" s="171">
        <v>7.45</v>
      </c>
      <c r="U27" s="146">
        <f t="shared" si="4"/>
        <v>6.7050000000000001</v>
      </c>
      <c r="V27" s="146">
        <v>10</v>
      </c>
      <c r="W27" s="146">
        <f t="shared" si="5"/>
        <v>1</v>
      </c>
      <c r="X27" s="146">
        <f t="shared" si="6"/>
        <v>7.7050000000000001</v>
      </c>
      <c r="Y27" s="172" t="s">
        <v>123</v>
      </c>
    </row>
    <row r="28" spans="1:25" x14ac:dyDescent="0.25">
      <c r="A28" s="221" t="s">
        <v>112</v>
      </c>
      <c r="B28" s="207">
        <v>1</v>
      </c>
      <c r="C28" s="72">
        <v>507918</v>
      </c>
      <c r="D28" s="29">
        <v>10</v>
      </c>
      <c r="E28" s="35">
        <f t="shared" si="0"/>
        <v>4</v>
      </c>
      <c r="F28" s="29">
        <v>10</v>
      </c>
      <c r="G28" s="35">
        <f t="shared" si="1"/>
        <v>1</v>
      </c>
      <c r="H28" s="30" t="s">
        <v>46</v>
      </c>
      <c r="I28" s="137">
        <v>1</v>
      </c>
      <c r="J28" s="30" t="s">
        <v>14</v>
      </c>
      <c r="K28" s="31" t="s">
        <v>15</v>
      </c>
      <c r="L28" s="30" t="s">
        <v>36</v>
      </c>
      <c r="M28" s="31"/>
      <c r="N28" s="31"/>
      <c r="O28" s="42">
        <v>1.2740000486373901</v>
      </c>
      <c r="P28" s="29">
        <v>17</v>
      </c>
      <c r="Q28" s="29">
        <v>2.5499999999999998</v>
      </c>
      <c r="R28" s="29">
        <v>8</v>
      </c>
      <c r="S28" s="29" t="s">
        <v>104</v>
      </c>
      <c r="T28" s="198" t="s">
        <v>105</v>
      </c>
      <c r="U28" s="199" t="s">
        <v>105</v>
      </c>
    </row>
    <row r="29" spans="1:25" x14ac:dyDescent="0.25">
      <c r="A29" s="72" t="s">
        <v>124</v>
      </c>
      <c r="B29" s="72"/>
      <c r="C29" s="72">
        <v>507918</v>
      </c>
      <c r="D29" s="29"/>
      <c r="E29" s="35">
        <f t="shared" si="0"/>
        <v>0</v>
      </c>
      <c r="F29" s="29"/>
      <c r="G29" s="35">
        <f t="shared" si="1"/>
        <v>0</v>
      </c>
      <c r="H29" s="30"/>
      <c r="I29" s="137">
        <v>1</v>
      </c>
      <c r="J29" s="30" t="s">
        <v>14</v>
      </c>
      <c r="K29" s="31" t="s">
        <v>10</v>
      </c>
      <c r="L29" s="30" t="s">
        <v>12</v>
      </c>
      <c r="M29" s="31" t="s">
        <v>56</v>
      </c>
      <c r="N29" s="31" t="s">
        <v>49</v>
      </c>
      <c r="O29" s="42">
        <v>1.2740000486373901</v>
      </c>
      <c r="P29" s="29">
        <v>0</v>
      </c>
      <c r="Q29" s="29"/>
      <c r="R29" s="29">
        <v>0</v>
      </c>
      <c r="S29" s="29"/>
      <c r="T29" s="198" t="s">
        <v>105</v>
      </c>
      <c r="U29" s="199" t="s">
        <v>105</v>
      </c>
    </row>
    <row r="30" spans="1:25" x14ac:dyDescent="0.25">
      <c r="A30" s="72"/>
      <c r="B30" s="72">
        <v>2</v>
      </c>
      <c r="C30" s="72">
        <v>529327</v>
      </c>
      <c r="D30" s="29">
        <v>5</v>
      </c>
      <c r="E30" s="35">
        <f t="shared" si="0"/>
        <v>2</v>
      </c>
      <c r="F30" s="29">
        <v>0</v>
      </c>
      <c r="G30" s="35">
        <f t="shared" si="1"/>
        <v>0</v>
      </c>
      <c r="H30" s="30" t="s">
        <v>76</v>
      </c>
      <c r="I30" s="137">
        <v>5</v>
      </c>
      <c r="J30" s="30" t="s">
        <v>14</v>
      </c>
      <c r="K30" s="31" t="s">
        <v>10</v>
      </c>
      <c r="L30" s="30" t="s">
        <v>21</v>
      </c>
      <c r="M30" s="31" t="s">
        <v>27</v>
      </c>
      <c r="N30" s="31" t="s">
        <v>38</v>
      </c>
      <c r="O30" s="42"/>
      <c r="P30" s="29">
        <v>0</v>
      </c>
      <c r="Q30" s="29">
        <v>0</v>
      </c>
      <c r="R30" s="29">
        <v>0</v>
      </c>
      <c r="S30" s="29" t="s">
        <v>106</v>
      </c>
      <c r="T30" s="198" t="s">
        <v>105</v>
      </c>
      <c r="U30" s="199" t="s">
        <v>105</v>
      </c>
    </row>
    <row r="31" spans="1:25" x14ac:dyDescent="0.25">
      <c r="A31" s="72"/>
      <c r="B31" s="72">
        <v>3</v>
      </c>
      <c r="C31" s="72">
        <v>487284</v>
      </c>
      <c r="D31" s="29">
        <v>10</v>
      </c>
      <c r="E31" s="35">
        <f t="shared" si="0"/>
        <v>4</v>
      </c>
      <c r="F31" s="29">
        <v>10</v>
      </c>
      <c r="G31" s="35">
        <f t="shared" si="1"/>
        <v>1</v>
      </c>
      <c r="H31" s="30" t="s">
        <v>28</v>
      </c>
      <c r="I31" s="137">
        <v>2</v>
      </c>
      <c r="J31" s="30" t="s">
        <v>9</v>
      </c>
      <c r="K31" s="31" t="s">
        <v>10</v>
      </c>
      <c r="L31" s="30" t="s">
        <v>38</v>
      </c>
      <c r="M31" s="31" t="s">
        <v>30</v>
      </c>
      <c r="N31" s="31" t="s">
        <v>45</v>
      </c>
      <c r="O31" s="42">
        <v>1.7330000400543213</v>
      </c>
      <c r="P31" s="29">
        <v>13</v>
      </c>
      <c r="Q31" s="29">
        <v>1.95</v>
      </c>
      <c r="R31" s="29">
        <v>8</v>
      </c>
      <c r="S31" s="29" t="s">
        <v>104</v>
      </c>
      <c r="T31" s="198" t="s">
        <v>105</v>
      </c>
      <c r="U31" s="199" t="s">
        <v>105</v>
      </c>
    </row>
    <row r="32" spans="1:25" x14ac:dyDescent="0.25">
      <c r="A32" s="72"/>
      <c r="B32" s="72"/>
      <c r="C32" s="72">
        <v>487284</v>
      </c>
      <c r="D32" s="29"/>
      <c r="E32" s="35">
        <f t="shared" si="0"/>
        <v>0</v>
      </c>
      <c r="F32" s="29"/>
      <c r="G32" s="35">
        <f t="shared" si="1"/>
        <v>0</v>
      </c>
      <c r="H32" s="30" t="s">
        <v>28</v>
      </c>
      <c r="I32" s="137">
        <v>2</v>
      </c>
      <c r="J32" s="30" t="s">
        <v>14</v>
      </c>
      <c r="K32" s="31" t="s">
        <v>10</v>
      </c>
      <c r="L32" s="30" t="s">
        <v>53</v>
      </c>
      <c r="M32" s="31" t="s">
        <v>63</v>
      </c>
      <c r="N32" s="31" t="s">
        <v>29</v>
      </c>
      <c r="O32" s="42">
        <v>1.7330000400543213</v>
      </c>
      <c r="P32" s="29">
        <v>0</v>
      </c>
      <c r="Q32" s="29"/>
      <c r="R32" s="29">
        <v>0</v>
      </c>
      <c r="S32" s="29"/>
      <c r="T32" s="198" t="s">
        <v>105</v>
      </c>
      <c r="U32" s="199" t="s">
        <v>105</v>
      </c>
    </row>
    <row r="33" spans="1:22" x14ac:dyDescent="0.25">
      <c r="A33" s="72"/>
      <c r="B33" s="72">
        <v>4</v>
      </c>
      <c r="C33" s="72">
        <v>500788</v>
      </c>
      <c r="D33" s="29">
        <v>10</v>
      </c>
      <c r="E33" s="35">
        <f t="shared" si="0"/>
        <v>4</v>
      </c>
      <c r="F33" s="29">
        <v>0</v>
      </c>
      <c r="G33" s="35">
        <f t="shared" si="1"/>
        <v>0</v>
      </c>
      <c r="H33" s="30" t="s">
        <v>28</v>
      </c>
      <c r="I33" s="137">
        <v>2</v>
      </c>
      <c r="J33" s="30" t="s">
        <v>14</v>
      </c>
      <c r="K33" s="31" t="s">
        <v>10</v>
      </c>
      <c r="L33" s="30" t="s">
        <v>53</v>
      </c>
      <c r="M33" s="31" t="s">
        <v>23</v>
      </c>
      <c r="N33" s="31" t="s">
        <v>92</v>
      </c>
      <c r="O33" s="42">
        <v>1.3339999914169312</v>
      </c>
      <c r="P33" s="29">
        <v>17</v>
      </c>
      <c r="Q33" s="29">
        <v>2.5499999999999998</v>
      </c>
      <c r="R33" s="29">
        <v>9</v>
      </c>
      <c r="S33" s="29" t="s">
        <v>104</v>
      </c>
      <c r="T33" s="198" t="s">
        <v>105</v>
      </c>
      <c r="U33" s="199" t="s">
        <v>105</v>
      </c>
    </row>
    <row r="34" spans="1:22" x14ac:dyDescent="0.25">
      <c r="A34" s="72"/>
      <c r="B34" s="72">
        <v>5</v>
      </c>
      <c r="C34" s="72">
        <v>529384</v>
      </c>
      <c r="D34" s="29">
        <v>1</v>
      </c>
      <c r="E34" s="35">
        <f t="shared" si="0"/>
        <v>0.4</v>
      </c>
      <c r="F34" s="29">
        <v>0</v>
      </c>
      <c r="G34" s="35">
        <f t="shared" si="1"/>
        <v>0</v>
      </c>
      <c r="H34" s="30" t="s">
        <v>76</v>
      </c>
      <c r="I34" s="137">
        <v>2</v>
      </c>
      <c r="J34" s="30" t="s">
        <v>9</v>
      </c>
      <c r="K34" s="31" t="s">
        <v>10</v>
      </c>
      <c r="L34" s="30" t="s">
        <v>21</v>
      </c>
      <c r="M34" s="31" t="s">
        <v>58</v>
      </c>
      <c r="N34" s="31" t="s">
        <v>13</v>
      </c>
      <c r="O34" s="42"/>
      <c r="P34" s="29">
        <v>0</v>
      </c>
      <c r="Q34" s="29">
        <v>0</v>
      </c>
      <c r="R34" s="29"/>
      <c r="S34" s="29" t="s">
        <v>106</v>
      </c>
      <c r="T34" s="198" t="s">
        <v>105</v>
      </c>
      <c r="U34" s="199" t="s">
        <v>105</v>
      </c>
    </row>
    <row r="35" spans="1:22" x14ac:dyDescent="0.25">
      <c r="A35" s="72"/>
      <c r="B35" s="72">
        <v>6</v>
      </c>
      <c r="C35" s="72">
        <v>500813</v>
      </c>
      <c r="D35" s="29">
        <v>10</v>
      </c>
      <c r="E35" s="35">
        <f t="shared" si="0"/>
        <v>4</v>
      </c>
      <c r="F35" s="29">
        <v>10</v>
      </c>
      <c r="G35" s="35">
        <f t="shared" si="1"/>
        <v>1</v>
      </c>
      <c r="H35" s="30" t="s">
        <v>28</v>
      </c>
      <c r="I35" s="137">
        <v>5</v>
      </c>
      <c r="J35" s="30" t="s">
        <v>9</v>
      </c>
      <c r="K35" s="31" t="s">
        <v>10</v>
      </c>
      <c r="L35" s="30" t="s">
        <v>48</v>
      </c>
      <c r="M35" s="31" t="s">
        <v>29</v>
      </c>
      <c r="N35" s="31" t="s">
        <v>32</v>
      </c>
      <c r="O35" s="42">
        <v>1.5980000495910645</v>
      </c>
      <c r="P35" s="29">
        <v>13</v>
      </c>
      <c r="Q35" s="29">
        <v>1.95</v>
      </c>
      <c r="R35" s="29">
        <v>7</v>
      </c>
      <c r="S35" s="29" t="s">
        <v>104</v>
      </c>
      <c r="T35" s="198" t="s">
        <v>105</v>
      </c>
      <c r="U35" s="199" t="s">
        <v>105</v>
      </c>
    </row>
    <row r="36" spans="1:22" x14ac:dyDescent="0.25">
      <c r="A36" s="72"/>
      <c r="B36" s="72"/>
      <c r="C36" s="72">
        <v>500813</v>
      </c>
      <c r="D36" s="29"/>
      <c r="E36" s="35">
        <f t="shared" si="0"/>
        <v>0</v>
      </c>
      <c r="F36" s="29"/>
      <c r="G36" s="35">
        <f t="shared" si="1"/>
        <v>0</v>
      </c>
      <c r="H36" s="30" t="s">
        <v>28</v>
      </c>
      <c r="I36" s="137">
        <v>5</v>
      </c>
      <c r="J36" s="30" t="s">
        <v>14</v>
      </c>
      <c r="K36" s="31" t="s">
        <v>10</v>
      </c>
      <c r="L36" s="30" t="s">
        <v>49</v>
      </c>
      <c r="M36" s="31" t="s">
        <v>23</v>
      </c>
      <c r="N36" s="31" t="s">
        <v>48</v>
      </c>
      <c r="O36" s="42">
        <v>1.5980000495910645</v>
      </c>
      <c r="P36" s="29">
        <v>0</v>
      </c>
      <c r="Q36" s="29"/>
      <c r="R36" s="29">
        <v>0</v>
      </c>
      <c r="S36" s="29"/>
      <c r="T36" s="198" t="s">
        <v>105</v>
      </c>
      <c r="U36" s="199" t="s">
        <v>105</v>
      </c>
    </row>
    <row r="37" spans="1:22" x14ac:dyDescent="0.25">
      <c r="A37" s="72"/>
      <c r="B37" s="72"/>
      <c r="C37" s="72">
        <v>500813</v>
      </c>
      <c r="D37" s="29"/>
      <c r="E37" s="35">
        <f t="shared" si="0"/>
        <v>0</v>
      </c>
      <c r="F37" s="29"/>
      <c r="G37" s="35">
        <f t="shared" si="1"/>
        <v>0</v>
      </c>
      <c r="H37" s="30" t="s">
        <v>28</v>
      </c>
      <c r="I37" s="137">
        <v>5</v>
      </c>
      <c r="J37" s="30" t="s">
        <v>14</v>
      </c>
      <c r="K37" s="31" t="s">
        <v>15</v>
      </c>
      <c r="L37" s="30" t="s">
        <v>35</v>
      </c>
      <c r="M37" s="31" t="s">
        <v>42</v>
      </c>
      <c r="N37" s="31"/>
      <c r="O37" s="42">
        <v>1.5980000495910645</v>
      </c>
      <c r="P37" s="29">
        <v>0</v>
      </c>
      <c r="Q37" s="29"/>
      <c r="R37" s="29">
        <v>0</v>
      </c>
      <c r="S37" s="29"/>
      <c r="T37" s="198" t="s">
        <v>105</v>
      </c>
      <c r="U37" s="199" t="s">
        <v>105</v>
      </c>
    </row>
    <row r="38" spans="1:22" x14ac:dyDescent="0.25">
      <c r="A38" s="72"/>
      <c r="B38" s="72">
        <v>7</v>
      </c>
      <c r="C38" s="72">
        <v>468270</v>
      </c>
      <c r="D38" s="29">
        <v>10</v>
      </c>
      <c r="E38" s="35">
        <f t="shared" si="0"/>
        <v>4</v>
      </c>
      <c r="F38" s="29">
        <v>0</v>
      </c>
      <c r="G38" s="35">
        <f t="shared" si="1"/>
        <v>0</v>
      </c>
      <c r="H38" s="30" t="s">
        <v>28</v>
      </c>
      <c r="I38" s="137">
        <v>2</v>
      </c>
      <c r="J38" s="30" t="s">
        <v>9</v>
      </c>
      <c r="K38" s="31" t="s">
        <v>10</v>
      </c>
      <c r="L38" s="30" t="s">
        <v>31</v>
      </c>
      <c r="M38" s="31"/>
      <c r="N38" s="31"/>
      <c r="O38" s="42">
        <v>1.9409999847412109</v>
      </c>
      <c r="P38" s="29">
        <v>11</v>
      </c>
      <c r="Q38" s="29">
        <v>1.65</v>
      </c>
      <c r="R38" s="29">
        <v>8</v>
      </c>
      <c r="S38" s="29" t="s">
        <v>104</v>
      </c>
      <c r="T38" s="198" t="s">
        <v>105</v>
      </c>
      <c r="U38" s="199" t="s">
        <v>105</v>
      </c>
    </row>
    <row r="39" spans="1:22" x14ac:dyDescent="0.25">
      <c r="A39" s="218"/>
      <c r="B39" s="218"/>
      <c r="C39" s="207">
        <v>468270</v>
      </c>
      <c r="D39" s="29"/>
      <c r="E39" s="35">
        <f t="shared" si="0"/>
        <v>0</v>
      </c>
      <c r="F39" s="29"/>
      <c r="G39" s="35">
        <f t="shared" si="1"/>
        <v>0</v>
      </c>
      <c r="H39" s="30" t="s">
        <v>28</v>
      </c>
      <c r="I39" s="137">
        <v>2</v>
      </c>
      <c r="J39" s="30" t="s">
        <v>9</v>
      </c>
      <c r="K39" s="31" t="s">
        <v>15</v>
      </c>
      <c r="L39" s="30" t="s">
        <v>36</v>
      </c>
      <c r="M39" s="31"/>
      <c r="N39" s="31"/>
      <c r="O39" s="42">
        <v>1.9409999847412109</v>
      </c>
      <c r="P39" s="29">
        <v>0</v>
      </c>
      <c r="Q39" s="29"/>
      <c r="R39" s="29">
        <v>0</v>
      </c>
      <c r="S39" s="29"/>
      <c r="T39" s="198" t="s">
        <v>105</v>
      </c>
      <c r="U39" s="199" t="s">
        <v>105</v>
      </c>
    </row>
    <row r="40" spans="1:22" x14ac:dyDescent="0.25">
      <c r="A40" s="218"/>
      <c r="B40" s="218">
        <v>8</v>
      </c>
      <c r="C40" s="206">
        <v>500690</v>
      </c>
      <c r="D40" s="29">
        <v>10</v>
      </c>
      <c r="E40" s="35">
        <v>4</v>
      </c>
      <c r="F40" s="29">
        <v>0</v>
      </c>
      <c r="G40" s="35">
        <v>0</v>
      </c>
      <c r="H40" s="30" t="s">
        <v>28</v>
      </c>
      <c r="I40" s="137">
        <v>2</v>
      </c>
      <c r="J40" s="30" t="s">
        <v>9</v>
      </c>
      <c r="K40" s="31" t="s">
        <v>10</v>
      </c>
      <c r="L40" s="30" t="s">
        <v>121</v>
      </c>
      <c r="M40" s="31" t="s">
        <v>122</v>
      </c>
      <c r="N40" s="194" t="s">
        <v>12</v>
      </c>
      <c r="O40" s="195">
        <v>1.276</v>
      </c>
      <c r="P40" s="196">
        <v>17</v>
      </c>
      <c r="Q40" s="197">
        <v>2.5499999999999998</v>
      </c>
      <c r="R40" s="29">
        <v>9</v>
      </c>
      <c r="S40" s="200" t="s">
        <v>104</v>
      </c>
      <c r="T40" s="201" t="s">
        <v>105</v>
      </c>
      <c r="U40" s="199" t="s">
        <v>127</v>
      </c>
    </row>
    <row r="41" spans="1:22" s="182" customFormat="1" x14ac:dyDescent="0.25">
      <c r="A41" s="173"/>
      <c r="B41" s="173"/>
      <c r="C41" s="173"/>
      <c r="D41" s="174"/>
      <c r="E41" s="175"/>
      <c r="F41" s="174"/>
      <c r="G41" s="175"/>
      <c r="H41" s="176"/>
      <c r="I41" s="177"/>
      <c r="J41" s="176"/>
      <c r="K41" s="178"/>
      <c r="L41" s="176"/>
      <c r="M41" s="178"/>
      <c r="N41" s="178"/>
      <c r="O41" s="179"/>
      <c r="P41" s="174"/>
      <c r="Q41" s="175"/>
      <c r="R41" s="175"/>
      <c r="S41" s="175"/>
      <c r="T41" s="180"/>
      <c r="U41" s="181"/>
    </row>
    <row r="42" spans="1:22" s="182" customFormat="1" ht="15.75" thickBot="1" x14ac:dyDescent="0.3">
      <c r="A42" s="173"/>
      <c r="B42" s="173"/>
      <c r="C42" s="173"/>
      <c r="D42" s="174"/>
      <c r="E42" s="175"/>
      <c r="F42" s="174"/>
      <c r="G42" s="175"/>
      <c r="H42" s="176"/>
      <c r="I42" s="177"/>
      <c r="J42" s="176"/>
      <c r="K42" s="178"/>
      <c r="L42" s="176"/>
      <c r="M42" s="178"/>
      <c r="N42" s="178"/>
      <c r="O42" s="179"/>
      <c r="P42" s="174"/>
      <c r="Q42" s="175"/>
      <c r="R42" s="175"/>
      <c r="S42" s="175"/>
      <c r="T42" s="180"/>
      <c r="U42" s="181"/>
    </row>
    <row r="43" spans="1:22" x14ac:dyDescent="0.25">
      <c r="A43" s="185" t="s">
        <v>113</v>
      </c>
      <c r="B43" s="70"/>
      <c r="C43" s="70"/>
      <c r="D43" s="12"/>
      <c r="E43" s="37"/>
      <c r="F43" s="12"/>
      <c r="G43" s="37"/>
      <c r="H43" s="1"/>
      <c r="I43" s="9"/>
      <c r="J43" s="1"/>
      <c r="K43" s="5"/>
      <c r="L43" s="2"/>
      <c r="M43" s="3"/>
      <c r="N43" s="3"/>
      <c r="O43" s="37"/>
      <c r="P43" s="37"/>
      <c r="Q43" s="37"/>
      <c r="R43" s="37"/>
      <c r="S43" s="37"/>
      <c r="T43" s="37"/>
      <c r="U43" s="43"/>
    </row>
    <row r="44" spans="1:22" x14ac:dyDescent="0.25">
      <c r="B44" s="73">
        <v>1</v>
      </c>
      <c r="C44" s="73">
        <v>508128</v>
      </c>
      <c r="D44" s="13">
        <v>10</v>
      </c>
      <c r="E44" s="33">
        <f>D44*0.4</f>
        <v>4</v>
      </c>
      <c r="F44" s="13">
        <v>10</v>
      </c>
      <c r="G44" s="33">
        <f>F44*0.1</f>
        <v>1</v>
      </c>
      <c r="H44" s="6" t="s">
        <v>28</v>
      </c>
      <c r="I44" s="10">
        <v>2</v>
      </c>
      <c r="J44" s="6" t="s">
        <v>9</v>
      </c>
      <c r="K44" s="4" t="s">
        <v>10</v>
      </c>
      <c r="L44" s="6" t="s">
        <v>22</v>
      </c>
      <c r="M44" s="4" t="s">
        <v>12</v>
      </c>
      <c r="N44" s="4" t="s">
        <v>21</v>
      </c>
      <c r="O44" s="40">
        <v>1.147</v>
      </c>
      <c r="P44" s="13">
        <v>19</v>
      </c>
      <c r="Q44" s="33">
        <v>2.85</v>
      </c>
      <c r="R44" s="39">
        <v>20</v>
      </c>
      <c r="S44" s="33">
        <v>2</v>
      </c>
      <c r="T44" s="27">
        <f>S44+Q44+G44+E44</f>
        <v>9.85</v>
      </c>
      <c r="U44" s="115">
        <v>9.85</v>
      </c>
      <c r="V44" s="138"/>
    </row>
    <row r="45" spans="1:22" x14ac:dyDescent="0.25">
      <c r="A45" s="78"/>
      <c r="B45" s="78">
        <v>2</v>
      </c>
      <c r="C45" s="78">
        <v>500901</v>
      </c>
      <c r="D45" s="13">
        <v>10</v>
      </c>
      <c r="E45" s="33">
        <f>D45*0.4</f>
        <v>4</v>
      </c>
      <c r="F45" s="13">
        <v>10</v>
      </c>
      <c r="G45" s="33">
        <f>F45*0.1</f>
        <v>1</v>
      </c>
      <c r="H45" s="7" t="s">
        <v>64</v>
      </c>
      <c r="I45" s="10">
        <v>2</v>
      </c>
      <c r="J45" s="6" t="s">
        <v>14</v>
      </c>
      <c r="K45" s="4" t="s">
        <v>10</v>
      </c>
      <c r="L45" s="6" t="s">
        <v>12</v>
      </c>
      <c r="M45" s="4" t="s">
        <v>31</v>
      </c>
      <c r="N45" s="4" t="s">
        <v>50</v>
      </c>
      <c r="O45" s="40">
        <v>1.1529999971389771</v>
      </c>
      <c r="P45" s="13">
        <v>18</v>
      </c>
      <c r="Q45" s="33">
        <v>2.7</v>
      </c>
      <c r="R45" s="39">
        <v>15</v>
      </c>
      <c r="S45" s="33">
        <v>1.5</v>
      </c>
      <c r="T45" s="27">
        <f>S45+Q45+G45+E45</f>
        <v>9.1999999999999993</v>
      </c>
      <c r="U45" s="115">
        <v>9.1999999999999993</v>
      </c>
    </row>
    <row r="46" spans="1:22" x14ac:dyDescent="0.25">
      <c r="A46" s="73"/>
      <c r="B46" s="73">
        <v>3</v>
      </c>
      <c r="C46" s="73">
        <v>508083</v>
      </c>
      <c r="D46" s="13">
        <v>10</v>
      </c>
      <c r="E46" s="33">
        <f t="shared" si="0"/>
        <v>4</v>
      </c>
      <c r="F46" s="13">
        <v>10</v>
      </c>
      <c r="G46" s="33">
        <f t="shared" si="1"/>
        <v>1</v>
      </c>
      <c r="H46" s="6" t="s">
        <v>19</v>
      </c>
      <c r="I46" s="10">
        <v>4</v>
      </c>
      <c r="J46" s="6" t="s">
        <v>14</v>
      </c>
      <c r="K46" s="4" t="s">
        <v>10</v>
      </c>
      <c r="L46" s="6" t="s">
        <v>21</v>
      </c>
      <c r="M46" s="4" t="s">
        <v>22</v>
      </c>
      <c r="N46" s="4" t="s">
        <v>12</v>
      </c>
      <c r="O46" s="40">
        <v>1.5449999570846558</v>
      </c>
      <c r="P46" s="13">
        <v>15</v>
      </c>
      <c r="Q46" s="33">
        <v>2.25</v>
      </c>
      <c r="R46" s="39">
        <v>19</v>
      </c>
      <c r="S46" s="33">
        <v>1.9</v>
      </c>
      <c r="T46" s="27">
        <f>S46+Q46+G46+E46</f>
        <v>9.15</v>
      </c>
      <c r="U46" s="45">
        <v>9.15</v>
      </c>
    </row>
    <row r="47" spans="1:22" x14ac:dyDescent="0.25">
      <c r="A47" s="73"/>
      <c r="B47" s="73"/>
      <c r="C47" s="73">
        <v>508083</v>
      </c>
      <c r="D47" s="13"/>
      <c r="E47" s="33">
        <f t="shared" si="0"/>
        <v>0</v>
      </c>
      <c r="F47" s="13"/>
      <c r="G47" s="33">
        <f t="shared" si="1"/>
        <v>0</v>
      </c>
      <c r="H47" s="6" t="s">
        <v>19</v>
      </c>
      <c r="I47" s="10">
        <v>4</v>
      </c>
      <c r="J47" s="6" t="s">
        <v>14</v>
      </c>
      <c r="K47" s="4" t="s">
        <v>15</v>
      </c>
      <c r="L47" s="6" t="s">
        <v>16</v>
      </c>
      <c r="M47" s="4" t="s">
        <v>24</v>
      </c>
      <c r="N47" s="4" t="s">
        <v>68</v>
      </c>
      <c r="O47" s="40">
        <v>1.5449999570846558</v>
      </c>
      <c r="P47" s="13">
        <v>0</v>
      </c>
      <c r="Q47" s="33"/>
      <c r="R47" s="39">
        <v>0</v>
      </c>
      <c r="S47" s="33"/>
      <c r="T47" s="27">
        <f>S47+Q47+G47+E47</f>
        <v>0</v>
      </c>
      <c r="U47" s="45">
        <v>9.15</v>
      </c>
    </row>
    <row r="48" spans="1:22" x14ac:dyDescent="0.25">
      <c r="A48" s="73"/>
      <c r="B48" s="73">
        <v>4</v>
      </c>
      <c r="C48" s="73">
        <v>500611</v>
      </c>
      <c r="D48" s="13">
        <v>10</v>
      </c>
      <c r="E48" s="33">
        <f t="shared" si="0"/>
        <v>4</v>
      </c>
      <c r="F48" s="13">
        <v>10</v>
      </c>
      <c r="G48" s="33">
        <f t="shared" si="1"/>
        <v>1</v>
      </c>
      <c r="H48" s="6" t="s">
        <v>28</v>
      </c>
      <c r="I48" s="10">
        <v>2</v>
      </c>
      <c r="J48" s="6" t="s">
        <v>14</v>
      </c>
      <c r="K48" s="4" t="s">
        <v>10</v>
      </c>
      <c r="L48" s="6" t="s">
        <v>40</v>
      </c>
      <c r="M48" s="4" t="s">
        <v>49</v>
      </c>
      <c r="N48" s="4" t="s">
        <v>23</v>
      </c>
      <c r="O48" s="40">
        <v>1.3609999418258667</v>
      </c>
      <c r="P48" s="13">
        <v>16</v>
      </c>
      <c r="Q48" s="33">
        <v>2.4</v>
      </c>
      <c r="R48" s="39">
        <v>13</v>
      </c>
      <c r="S48" s="33">
        <v>1.3</v>
      </c>
      <c r="T48" s="27">
        <f>S48+Q48+G48+E48</f>
        <v>8.6999999999999993</v>
      </c>
      <c r="U48" s="45">
        <v>8.6999999999999993</v>
      </c>
    </row>
    <row r="49" spans="1:21" x14ac:dyDescent="0.25">
      <c r="A49" s="73"/>
      <c r="B49" s="73">
        <v>5</v>
      </c>
      <c r="C49" s="73">
        <v>494214</v>
      </c>
      <c r="D49" s="13">
        <v>10</v>
      </c>
      <c r="E49" s="33">
        <f t="shared" si="0"/>
        <v>4</v>
      </c>
      <c r="F49" s="13">
        <v>10</v>
      </c>
      <c r="G49" s="33">
        <f t="shared" si="1"/>
        <v>1</v>
      </c>
      <c r="H49" s="6" t="s">
        <v>28</v>
      </c>
      <c r="I49" s="10">
        <v>2</v>
      </c>
      <c r="J49" s="6" t="s">
        <v>9</v>
      </c>
      <c r="K49" s="4" t="s">
        <v>10</v>
      </c>
      <c r="L49" s="6" t="s">
        <v>47</v>
      </c>
      <c r="M49" s="4" t="s">
        <v>53</v>
      </c>
      <c r="N49" s="4" t="s">
        <v>63</v>
      </c>
      <c r="O49" s="40">
        <v>1.4700000286102295</v>
      </c>
      <c r="P49" s="13">
        <v>15</v>
      </c>
      <c r="Q49" s="33">
        <v>2.25</v>
      </c>
      <c r="R49" s="39">
        <v>14</v>
      </c>
      <c r="S49" s="33">
        <v>1.4</v>
      </c>
      <c r="T49" s="27">
        <f>S49+Q49+G49+E49</f>
        <v>8.65</v>
      </c>
      <c r="U49" s="45">
        <v>8.65</v>
      </c>
    </row>
    <row r="50" spans="1:21" x14ac:dyDescent="0.25">
      <c r="A50" s="73"/>
      <c r="B50" s="73">
        <v>6</v>
      </c>
      <c r="C50" s="73">
        <v>508154</v>
      </c>
      <c r="D50" s="13">
        <v>10</v>
      </c>
      <c r="E50" s="33">
        <f t="shared" si="0"/>
        <v>4</v>
      </c>
      <c r="F50" s="13">
        <v>10</v>
      </c>
      <c r="G50" s="33">
        <f t="shared" si="1"/>
        <v>1</v>
      </c>
      <c r="H50" s="6" t="s">
        <v>19</v>
      </c>
      <c r="I50" s="10">
        <v>1</v>
      </c>
      <c r="J50" s="6" t="s">
        <v>9</v>
      </c>
      <c r="K50" s="4" t="s">
        <v>10</v>
      </c>
      <c r="L50" s="6" t="s">
        <v>69</v>
      </c>
      <c r="M50" s="4" t="s">
        <v>38</v>
      </c>
      <c r="N50" s="4" t="s">
        <v>51</v>
      </c>
      <c r="O50" s="40">
        <v>1.4550000429153442</v>
      </c>
      <c r="P50" s="13">
        <v>15</v>
      </c>
      <c r="Q50" s="33">
        <v>2.25</v>
      </c>
      <c r="R50" s="39">
        <v>14</v>
      </c>
      <c r="S50" s="33">
        <v>1.4</v>
      </c>
      <c r="T50" s="27">
        <f>S50+Q50+G50+E50</f>
        <v>8.65</v>
      </c>
      <c r="U50" s="45">
        <v>8.65</v>
      </c>
    </row>
    <row r="51" spans="1:21" x14ac:dyDescent="0.25">
      <c r="A51" s="73"/>
      <c r="B51" s="73">
        <v>7</v>
      </c>
      <c r="C51" s="73">
        <v>500835</v>
      </c>
      <c r="D51" s="13">
        <v>10</v>
      </c>
      <c r="E51" s="33">
        <f t="shared" si="0"/>
        <v>4</v>
      </c>
      <c r="F51" s="13">
        <v>10</v>
      </c>
      <c r="G51" s="33">
        <f t="shared" si="1"/>
        <v>1</v>
      </c>
      <c r="H51" s="6" t="s">
        <v>28</v>
      </c>
      <c r="I51" s="10">
        <v>2</v>
      </c>
      <c r="J51" s="6" t="s">
        <v>9</v>
      </c>
      <c r="K51" s="4" t="s">
        <v>10</v>
      </c>
      <c r="L51" s="6" t="s">
        <v>44</v>
      </c>
      <c r="M51" s="4" t="s">
        <v>63</v>
      </c>
      <c r="N51" s="4" t="s">
        <v>31</v>
      </c>
      <c r="O51" s="40">
        <v>1.4839999675750732</v>
      </c>
      <c r="P51" s="13">
        <v>15</v>
      </c>
      <c r="Q51" s="33">
        <v>2.25</v>
      </c>
      <c r="R51" s="39">
        <v>12</v>
      </c>
      <c r="S51" s="33">
        <v>1.2</v>
      </c>
      <c r="T51" s="27">
        <f>S51+Q51+G51+E51</f>
        <v>8.4499999999999993</v>
      </c>
      <c r="U51" s="45">
        <v>8.4499999999999993</v>
      </c>
    </row>
    <row r="52" spans="1:21" x14ac:dyDescent="0.25">
      <c r="A52" s="74"/>
      <c r="B52" s="74">
        <v>8</v>
      </c>
      <c r="C52" s="74">
        <v>503582</v>
      </c>
      <c r="D52" s="13">
        <v>10</v>
      </c>
      <c r="E52" s="33">
        <f t="shared" si="0"/>
        <v>4</v>
      </c>
      <c r="F52" s="13">
        <v>0</v>
      </c>
      <c r="G52" s="33">
        <f t="shared" si="1"/>
        <v>0</v>
      </c>
      <c r="H52" s="7" t="s">
        <v>64</v>
      </c>
      <c r="I52" s="10">
        <v>2</v>
      </c>
      <c r="J52" s="6" t="s">
        <v>9</v>
      </c>
      <c r="K52" s="4" t="s">
        <v>10</v>
      </c>
      <c r="L52" s="6" t="s">
        <v>31</v>
      </c>
      <c r="M52" s="4"/>
      <c r="N52" s="4"/>
      <c r="O52" s="40">
        <v>1.2599999904632568</v>
      </c>
      <c r="P52" s="13">
        <v>17</v>
      </c>
      <c r="Q52" s="33">
        <v>2.5499999999999998</v>
      </c>
      <c r="R52" s="39">
        <v>18</v>
      </c>
      <c r="S52" s="33">
        <v>1.8</v>
      </c>
      <c r="T52" s="27">
        <f>S52+Q52+G52+E52</f>
        <v>8.35</v>
      </c>
      <c r="U52" s="45">
        <v>8.35</v>
      </c>
    </row>
    <row r="53" spans="1:21" x14ac:dyDescent="0.25">
      <c r="A53" s="73"/>
      <c r="B53" s="73">
        <v>9</v>
      </c>
      <c r="C53" s="73">
        <v>500826</v>
      </c>
      <c r="D53" s="13">
        <v>10</v>
      </c>
      <c r="E53" s="33">
        <f t="shared" si="0"/>
        <v>4</v>
      </c>
      <c r="F53" s="13">
        <v>0</v>
      </c>
      <c r="G53" s="33">
        <f t="shared" si="1"/>
        <v>0</v>
      </c>
      <c r="H53" s="6" t="s">
        <v>28</v>
      </c>
      <c r="I53" s="10">
        <v>2</v>
      </c>
      <c r="J53" s="6" t="s">
        <v>9</v>
      </c>
      <c r="K53" s="4" t="s">
        <v>10</v>
      </c>
      <c r="L53" s="6" t="s">
        <v>22</v>
      </c>
      <c r="M53" s="4" t="s">
        <v>38</v>
      </c>
      <c r="N53" s="4" t="s">
        <v>56</v>
      </c>
      <c r="O53" s="40">
        <v>1.3159999847412109</v>
      </c>
      <c r="P53" s="13">
        <v>17</v>
      </c>
      <c r="Q53" s="33">
        <v>2.5499999999999998</v>
      </c>
      <c r="R53" s="39">
        <v>18</v>
      </c>
      <c r="S53" s="33">
        <v>1.8</v>
      </c>
      <c r="T53" s="27">
        <f>S53+Q53+G53+E53</f>
        <v>8.35</v>
      </c>
      <c r="U53" s="45">
        <v>8.35</v>
      </c>
    </row>
    <row r="54" spans="1:21" x14ac:dyDescent="0.25">
      <c r="A54" s="73"/>
      <c r="B54" s="73">
        <v>10</v>
      </c>
      <c r="C54" s="73">
        <v>491169</v>
      </c>
      <c r="D54" s="13">
        <v>10</v>
      </c>
      <c r="E54" s="33">
        <f t="shared" si="0"/>
        <v>4</v>
      </c>
      <c r="F54" s="13">
        <v>0</v>
      </c>
      <c r="G54" s="33">
        <f t="shared" si="1"/>
        <v>0</v>
      </c>
      <c r="H54" s="6" t="s">
        <v>28</v>
      </c>
      <c r="I54" s="10">
        <v>5</v>
      </c>
      <c r="J54" s="6" t="s">
        <v>9</v>
      </c>
      <c r="K54" s="4" t="s">
        <v>10</v>
      </c>
      <c r="L54" s="6"/>
      <c r="M54" s="4"/>
      <c r="N54" s="4"/>
      <c r="O54" s="186">
        <v>1.2380000352859497</v>
      </c>
      <c r="P54" s="13">
        <v>18</v>
      </c>
      <c r="Q54" s="33">
        <v>2.7</v>
      </c>
      <c r="R54" s="39">
        <v>16</v>
      </c>
      <c r="S54" s="33">
        <v>1.6</v>
      </c>
      <c r="T54" s="27">
        <v>8.3000000000000007</v>
      </c>
      <c r="U54" s="187">
        <v>8.3000000000000007</v>
      </c>
    </row>
    <row r="55" spans="1:21" x14ac:dyDescent="0.25">
      <c r="A55" s="73"/>
      <c r="B55" s="73">
        <v>11</v>
      </c>
      <c r="C55" s="73">
        <v>508141</v>
      </c>
      <c r="D55" s="13">
        <v>7</v>
      </c>
      <c r="E55" s="33">
        <f t="shared" si="0"/>
        <v>2.8000000000000003</v>
      </c>
      <c r="F55" s="13">
        <v>10</v>
      </c>
      <c r="G55" s="33">
        <f t="shared" si="1"/>
        <v>1</v>
      </c>
      <c r="H55" s="6" t="s">
        <v>19</v>
      </c>
      <c r="I55" s="10">
        <v>1</v>
      </c>
      <c r="J55" s="6" t="s">
        <v>9</v>
      </c>
      <c r="K55" s="4" t="s">
        <v>15</v>
      </c>
      <c r="L55" s="6" t="s">
        <v>25</v>
      </c>
      <c r="M55" s="4" t="s">
        <v>16</v>
      </c>
      <c r="N55" s="4"/>
      <c r="O55" s="40">
        <v>1.4229999780654907</v>
      </c>
      <c r="P55" s="13">
        <v>16</v>
      </c>
      <c r="Q55" s="33">
        <v>2.4</v>
      </c>
      <c r="R55" s="39">
        <v>20</v>
      </c>
      <c r="S55" s="33">
        <v>2</v>
      </c>
      <c r="T55" s="27">
        <f>S55+Q55+G55+E55</f>
        <v>8.2000000000000011</v>
      </c>
      <c r="U55" s="45">
        <v>8.2000000000000011</v>
      </c>
    </row>
    <row r="56" spans="1:21" x14ac:dyDescent="0.25">
      <c r="A56" s="73"/>
      <c r="B56" s="73"/>
      <c r="C56" s="73">
        <v>508141</v>
      </c>
      <c r="D56" s="13"/>
      <c r="E56" s="33">
        <f t="shared" si="0"/>
        <v>0</v>
      </c>
      <c r="F56" s="13"/>
      <c r="G56" s="33">
        <f t="shared" si="1"/>
        <v>0</v>
      </c>
      <c r="H56" s="6" t="s">
        <v>19</v>
      </c>
      <c r="I56" s="10">
        <v>1</v>
      </c>
      <c r="J56" s="6" t="s">
        <v>9</v>
      </c>
      <c r="K56" s="4" t="s">
        <v>10</v>
      </c>
      <c r="L56" s="6" t="s">
        <v>27</v>
      </c>
      <c r="M56" s="4" t="s">
        <v>33</v>
      </c>
      <c r="N56" s="4" t="s">
        <v>53</v>
      </c>
      <c r="O56" s="40">
        <v>1.4229999780654907</v>
      </c>
      <c r="P56" s="13">
        <v>0</v>
      </c>
      <c r="Q56" s="33"/>
      <c r="R56" s="39">
        <v>0</v>
      </c>
      <c r="S56" s="33"/>
      <c r="T56" s="27">
        <f>S56+Q56+G56+E56</f>
        <v>0</v>
      </c>
      <c r="U56" s="45">
        <v>8.2000000000000011</v>
      </c>
    </row>
    <row r="57" spans="1:21" x14ac:dyDescent="0.25">
      <c r="A57" s="73"/>
      <c r="B57" s="73"/>
      <c r="C57" s="73">
        <v>508141</v>
      </c>
      <c r="D57" s="13"/>
      <c r="E57" s="33">
        <f t="shared" si="0"/>
        <v>0</v>
      </c>
      <c r="F57" s="13"/>
      <c r="G57" s="33">
        <f t="shared" si="1"/>
        <v>0</v>
      </c>
      <c r="H57" s="6" t="s">
        <v>19</v>
      </c>
      <c r="I57" s="10">
        <v>1</v>
      </c>
      <c r="J57" s="6" t="s">
        <v>14</v>
      </c>
      <c r="K57" s="4" t="s">
        <v>15</v>
      </c>
      <c r="L57" s="6" t="s">
        <v>16</v>
      </c>
      <c r="M57" s="4" t="s">
        <v>25</v>
      </c>
      <c r="N57" s="4"/>
      <c r="O57" s="40">
        <v>1.4229999780654907</v>
      </c>
      <c r="P57" s="13">
        <v>0</v>
      </c>
      <c r="Q57" s="33"/>
      <c r="R57" s="39">
        <v>0</v>
      </c>
      <c r="S57" s="33"/>
      <c r="T57" s="27">
        <f>S57+Q57+G57+E57</f>
        <v>0</v>
      </c>
      <c r="U57" s="45">
        <v>8.2000000000000011</v>
      </c>
    </row>
    <row r="58" spans="1:21" x14ac:dyDescent="0.25">
      <c r="A58" s="73"/>
      <c r="B58" s="73"/>
      <c r="C58" s="73">
        <v>508141</v>
      </c>
      <c r="D58" s="13"/>
      <c r="E58" s="33">
        <f t="shared" si="0"/>
        <v>0</v>
      </c>
      <c r="F58" s="13"/>
      <c r="G58" s="33">
        <f t="shared" si="1"/>
        <v>0</v>
      </c>
      <c r="H58" s="6" t="s">
        <v>19</v>
      </c>
      <c r="I58" s="10">
        <v>1</v>
      </c>
      <c r="J58" s="6" t="s">
        <v>14</v>
      </c>
      <c r="K58" s="4" t="s">
        <v>10</v>
      </c>
      <c r="L58" s="6" t="s">
        <v>44</v>
      </c>
      <c r="M58" s="4" t="s">
        <v>67</v>
      </c>
      <c r="N58" s="4"/>
      <c r="O58" s="40">
        <v>1.4229999780654907</v>
      </c>
      <c r="P58" s="13">
        <v>0</v>
      </c>
      <c r="Q58" s="33"/>
      <c r="R58" s="39">
        <v>0</v>
      </c>
      <c r="S58" s="33"/>
      <c r="T58" s="27">
        <f>S58+Q58+G58+E58</f>
        <v>0</v>
      </c>
      <c r="U58" s="45">
        <v>8.2000000000000011</v>
      </c>
    </row>
    <row r="59" spans="1:21" x14ac:dyDescent="0.25">
      <c r="A59" s="74"/>
      <c r="B59" s="74">
        <v>12</v>
      </c>
      <c r="C59" s="74">
        <v>500902</v>
      </c>
      <c r="D59" s="13">
        <v>10</v>
      </c>
      <c r="E59" s="33">
        <f t="shared" si="0"/>
        <v>4</v>
      </c>
      <c r="F59" s="13">
        <v>0</v>
      </c>
      <c r="G59" s="33">
        <f t="shared" si="1"/>
        <v>0</v>
      </c>
      <c r="H59" s="7" t="s">
        <v>64</v>
      </c>
      <c r="I59" s="10">
        <v>2</v>
      </c>
      <c r="J59" s="6" t="s">
        <v>14</v>
      </c>
      <c r="K59" s="4" t="s">
        <v>10</v>
      </c>
      <c r="L59" s="6" t="s">
        <v>26</v>
      </c>
      <c r="M59" s="4" t="s">
        <v>49</v>
      </c>
      <c r="N59" s="4" t="s">
        <v>12</v>
      </c>
      <c r="O59" s="40">
        <v>1.218000054359436</v>
      </c>
      <c r="P59" s="13">
        <v>18</v>
      </c>
      <c r="Q59" s="33">
        <v>2.7</v>
      </c>
      <c r="R59" s="39">
        <v>15</v>
      </c>
      <c r="S59" s="33">
        <v>1.5</v>
      </c>
      <c r="T59" s="27">
        <f>S59+Q59+G59+E59</f>
        <v>8.1999999999999993</v>
      </c>
      <c r="U59" s="45">
        <v>8.1999999999999993</v>
      </c>
    </row>
    <row r="60" spans="1:21" x14ac:dyDescent="0.25">
      <c r="A60" s="73"/>
      <c r="B60" s="73">
        <v>13</v>
      </c>
      <c r="C60" s="73">
        <v>511074</v>
      </c>
      <c r="D60" s="13">
        <v>10</v>
      </c>
      <c r="E60" s="33">
        <f t="shared" si="0"/>
        <v>4</v>
      </c>
      <c r="F60" s="13">
        <v>0</v>
      </c>
      <c r="G60" s="33">
        <f t="shared" si="1"/>
        <v>0</v>
      </c>
      <c r="H60" s="6" t="s">
        <v>19</v>
      </c>
      <c r="I60" s="10">
        <v>4</v>
      </c>
      <c r="J60" s="6" t="s">
        <v>9</v>
      </c>
      <c r="K60" s="4" t="s">
        <v>10</v>
      </c>
      <c r="L60" s="6" t="s">
        <v>21</v>
      </c>
      <c r="M60" s="4" t="s">
        <v>23</v>
      </c>
      <c r="N60" s="4" t="s">
        <v>48</v>
      </c>
      <c r="O60" s="40">
        <v>1.3650000095367432</v>
      </c>
      <c r="P60" s="13">
        <v>16</v>
      </c>
      <c r="Q60" s="33">
        <v>2.4</v>
      </c>
      <c r="R60" s="39">
        <v>17</v>
      </c>
      <c r="S60" s="33">
        <v>1.7</v>
      </c>
      <c r="T60" s="27">
        <f>S60+Q60+G60+E60</f>
        <v>8.1</v>
      </c>
      <c r="U60" s="45">
        <v>8.1</v>
      </c>
    </row>
    <row r="61" spans="1:21" x14ac:dyDescent="0.25">
      <c r="A61" s="73"/>
      <c r="B61" s="73"/>
      <c r="C61" s="73">
        <v>511074</v>
      </c>
      <c r="D61" s="13"/>
      <c r="E61" s="33">
        <f t="shared" si="0"/>
        <v>0</v>
      </c>
      <c r="F61" s="13"/>
      <c r="G61" s="33">
        <f t="shared" si="1"/>
        <v>0</v>
      </c>
      <c r="H61" s="6" t="s">
        <v>19</v>
      </c>
      <c r="I61" s="10">
        <v>4</v>
      </c>
      <c r="J61" s="6" t="s">
        <v>9</v>
      </c>
      <c r="K61" s="4" t="s">
        <v>15</v>
      </c>
      <c r="L61" s="6" t="s">
        <v>16</v>
      </c>
      <c r="M61" s="4" t="s">
        <v>54</v>
      </c>
      <c r="N61" s="4"/>
      <c r="O61" s="40">
        <v>1.3650000095367432</v>
      </c>
      <c r="P61" s="13">
        <v>0</v>
      </c>
      <c r="Q61" s="33"/>
      <c r="R61" s="39">
        <v>0</v>
      </c>
      <c r="S61" s="33"/>
      <c r="T61" s="27">
        <f>S61+Q61+G61+E61</f>
        <v>0</v>
      </c>
      <c r="U61" s="45">
        <v>8.1</v>
      </c>
    </row>
    <row r="62" spans="1:21" x14ac:dyDescent="0.25">
      <c r="A62" s="74"/>
      <c r="B62" s="74">
        <v>14</v>
      </c>
      <c r="C62" s="74">
        <v>500899</v>
      </c>
      <c r="D62" s="13">
        <v>10</v>
      </c>
      <c r="E62" s="33">
        <f t="shared" si="0"/>
        <v>4</v>
      </c>
      <c r="F62" s="13">
        <v>0</v>
      </c>
      <c r="G62" s="33">
        <f t="shared" si="1"/>
        <v>0</v>
      </c>
      <c r="H62" s="7" t="s">
        <v>46</v>
      </c>
      <c r="I62" s="10">
        <v>1</v>
      </c>
      <c r="J62" s="6" t="s">
        <v>14</v>
      </c>
      <c r="K62" s="4" t="s">
        <v>10</v>
      </c>
      <c r="L62" s="6" t="s">
        <v>12</v>
      </c>
      <c r="M62" s="4" t="s">
        <v>31</v>
      </c>
      <c r="N62" s="4" t="s">
        <v>21</v>
      </c>
      <c r="O62" s="40">
        <v>1.4119999408721924</v>
      </c>
      <c r="P62" s="13">
        <v>16</v>
      </c>
      <c r="Q62" s="33">
        <v>2.4</v>
      </c>
      <c r="R62" s="39">
        <v>17</v>
      </c>
      <c r="S62" s="33">
        <v>1.7</v>
      </c>
      <c r="T62" s="27">
        <f>S62+Q62+G62+E62</f>
        <v>8.1</v>
      </c>
      <c r="U62" s="45">
        <v>8.1</v>
      </c>
    </row>
    <row r="63" spans="1:21" x14ac:dyDescent="0.25">
      <c r="A63" s="73"/>
      <c r="B63" s="73">
        <v>15</v>
      </c>
      <c r="C63" s="73">
        <v>508112</v>
      </c>
      <c r="D63" s="13">
        <v>10</v>
      </c>
      <c r="E63" s="33">
        <f t="shared" si="0"/>
        <v>4</v>
      </c>
      <c r="F63" s="13">
        <v>0</v>
      </c>
      <c r="G63" s="33">
        <f t="shared" si="1"/>
        <v>0</v>
      </c>
      <c r="H63" s="6" t="s">
        <v>19</v>
      </c>
      <c r="I63" s="10">
        <v>4</v>
      </c>
      <c r="J63" s="6" t="s">
        <v>14</v>
      </c>
      <c r="K63" s="4" t="s">
        <v>10</v>
      </c>
      <c r="L63" s="6" t="s">
        <v>53</v>
      </c>
      <c r="M63" s="4" t="s">
        <v>31</v>
      </c>
      <c r="N63" s="4" t="s">
        <v>12</v>
      </c>
      <c r="O63" s="40">
        <v>1.5520000457763672</v>
      </c>
      <c r="P63" s="13">
        <v>14</v>
      </c>
      <c r="Q63" s="33">
        <v>2.1</v>
      </c>
      <c r="R63" s="39">
        <v>20</v>
      </c>
      <c r="S63" s="33">
        <v>2</v>
      </c>
      <c r="T63" s="27">
        <f>S63+Q63+G63+E63</f>
        <v>8.1</v>
      </c>
      <c r="U63" s="45">
        <v>8.1</v>
      </c>
    </row>
    <row r="64" spans="1:21" x14ac:dyDescent="0.25">
      <c r="A64" s="73"/>
      <c r="B64" s="73">
        <v>16</v>
      </c>
      <c r="C64" s="73">
        <v>508137</v>
      </c>
      <c r="D64" s="13">
        <v>10</v>
      </c>
      <c r="E64" s="33">
        <f t="shared" si="0"/>
        <v>4</v>
      </c>
      <c r="F64" s="13">
        <v>0</v>
      </c>
      <c r="G64" s="33">
        <f t="shared" si="1"/>
        <v>0</v>
      </c>
      <c r="H64" s="6" t="s">
        <v>19</v>
      </c>
      <c r="I64" s="10">
        <v>4</v>
      </c>
      <c r="J64" s="6" t="s">
        <v>9</v>
      </c>
      <c r="K64" s="4" t="s">
        <v>10</v>
      </c>
      <c r="L64" s="6" t="s">
        <v>23</v>
      </c>
      <c r="M64" s="4" t="s">
        <v>38</v>
      </c>
      <c r="N64" s="4" t="s">
        <v>70</v>
      </c>
      <c r="O64" s="40">
        <v>1.4270000457763672</v>
      </c>
      <c r="P64" s="13">
        <v>16</v>
      </c>
      <c r="Q64" s="33">
        <v>2.4</v>
      </c>
      <c r="R64" s="39">
        <v>17</v>
      </c>
      <c r="S64" s="33">
        <v>1.7</v>
      </c>
      <c r="T64" s="27">
        <f>S64+Q64+G64+E64</f>
        <v>8.1</v>
      </c>
      <c r="U64" s="45">
        <v>8.1</v>
      </c>
    </row>
    <row r="65" spans="1:25" x14ac:dyDescent="0.25">
      <c r="A65" s="73"/>
      <c r="B65" s="73"/>
      <c r="C65" s="73">
        <v>508137</v>
      </c>
      <c r="D65" s="13"/>
      <c r="E65" s="33">
        <f t="shared" si="0"/>
        <v>0</v>
      </c>
      <c r="F65" s="13"/>
      <c r="G65" s="33">
        <f t="shared" si="1"/>
        <v>0</v>
      </c>
      <c r="H65" s="6" t="s">
        <v>19</v>
      </c>
      <c r="I65" s="10">
        <v>4</v>
      </c>
      <c r="J65" s="6" t="s">
        <v>9</v>
      </c>
      <c r="K65" s="4" t="s">
        <v>15</v>
      </c>
      <c r="L65" s="6" t="s">
        <v>16</v>
      </c>
      <c r="M65" s="4" t="s">
        <v>25</v>
      </c>
      <c r="N65" s="4" t="s">
        <v>89</v>
      </c>
      <c r="O65" s="40">
        <v>1.4270000457763672</v>
      </c>
      <c r="P65" s="13">
        <v>0</v>
      </c>
      <c r="Q65" s="33"/>
      <c r="R65" s="39">
        <v>0</v>
      </c>
      <c r="S65" s="33"/>
      <c r="T65" s="27">
        <f>S65+Q65+G65+E65</f>
        <v>0</v>
      </c>
      <c r="U65" s="45">
        <v>8.1</v>
      </c>
    </row>
    <row r="66" spans="1:25" x14ac:dyDescent="0.25">
      <c r="A66" s="151"/>
      <c r="B66" s="152">
        <v>17</v>
      </c>
      <c r="C66" s="78">
        <v>507918</v>
      </c>
      <c r="D66" s="153">
        <v>10</v>
      </c>
      <c r="E66" s="150">
        <f t="shared" si="0"/>
        <v>4</v>
      </c>
      <c r="F66" s="150">
        <v>10</v>
      </c>
      <c r="G66" s="150">
        <f t="shared" si="1"/>
        <v>1</v>
      </c>
      <c r="H66" s="154" t="s">
        <v>46</v>
      </c>
      <c r="I66" s="155">
        <v>1</v>
      </c>
      <c r="J66" s="156" t="s">
        <v>14</v>
      </c>
      <c r="K66" s="157" t="s">
        <v>15</v>
      </c>
      <c r="L66" s="156" t="s">
        <v>36</v>
      </c>
      <c r="M66" s="157"/>
      <c r="N66" s="157"/>
      <c r="O66" s="158">
        <v>1.2740000486373901</v>
      </c>
      <c r="P66" s="150">
        <v>17</v>
      </c>
      <c r="Q66" s="150">
        <v>2.5499999999999998</v>
      </c>
      <c r="R66" s="146">
        <v>8</v>
      </c>
      <c r="S66" s="146">
        <v>0.8</v>
      </c>
      <c r="T66" s="159">
        <v>8.35</v>
      </c>
      <c r="U66" s="146">
        <f>T66*0.9</f>
        <v>7.5149999999999997</v>
      </c>
      <c r="V66" s="146">
        <v>5</v>
      </c>
      <c r="W66" s="146">
        <f>V66*0.1</f>
        <v>0.5</v>
      </c>
      <c r="X66" s="183">
        <f>W66+U66</f>
        <v>8.0150000000000006</v>
      </c>
      <c r="Y66" s="172" t="s">
        <v>123</v>
      </c>
    </row>
    <row r="67" spans="1:25" x14ac:dyDescent="0.25">
      <c r="A67" s="151"/>
      <c r="B67" s="152"/>
      <c r="C67" s="78">
        <v>507918</v>
      </c>
      <c r="D67" s="153"/>
      <c r="E67" s="150">
        <f t="shared" si="0"/>
        <v>0</v>
      </c>
      <c r="F67" s="150"/>
      <c r="G67" s="150">
        <f t="shared" si="1"/>
        <v>0</v>
      </c>
      <c r="H67" s="154" t="s">
        <v>46</v>
      </c>
      <c r="I67" s="155">
        <v>1</v>
      </c>
      <c r="J67" s="156" t="s">
        <v>14</v>
      </c>
      <c r="K67" s="157" t="s">
        <v>10</v>
      </c>
      <c r="L67" s="156" t="s">
        <v>12</v>
      </c>
      <c r="M67" s="157" t="s">
        <v>56</v>
      </c>
      <c r="N67" s="157" t="s">
        <v>49</v>
      </c>
      <c r="O67" s="158">
        <v>1.2740000486373901</v>
      </c>
      <c r="P67" s="150">
        <v>0</v>
      </c>
      <c r="Q67" s="150"/>
      <c r="R67" s="160">
        <v>0</v>
      </c>
      <c r="S67" s="161"/>
      <c r="T67" s="159">
        <v>0</v>
      </c>
      <c r="U67" s="146">
        <f t="shared" ref="U67" si="7">T67*0.9</f>
        <v>0</v>
      </c>
      <c r="V67" s="146">
        <v>0</v>
      </c>
      <c r="W67" s="146">
        <f t="shared" ref="W67" si="8">V67*0.1</f>
        <v>0</v>
      </c>
      <c r="X67" s="183">
        <f t="shared" ref="X67" si="9">W67+U67</f>
        <v>0</v>
      </c>
    </row>
    <row r="68" spans="1:25" x14ac:dyDescent="0.25">
      <c r="A68" s="73"/>
      <c r="B68" s="73">
        <v>18</v>
      </c>
      <c r="C68" s="73">
        <v>508109</v>
      </c>
      <c r="D68" s="13">
        <v>10</v>
      </c>
      <c r="E68" s="33">
        <f t="shared" si="0"/>
        <v>4</v>
      </c>
      <c r="F68" s="13">
        <v>0</v>
      </c>
      <c r="G68" s="33">
        <f t="shared" si="1"/>
        <v>0</v>
      </c>
      <c r="H68" s="6" t="s">
        <v>19</v>
      </c>
      <c r="I68" s="10">
        <v>1</v>
      </c>
      <c r="J68" s="6" t="s">
        <v>14</v>
      </c>
      <c r="K68" s="4" t="s">
        <v>10</v>
      </c>
      <c r="L68" s="6" t="s">
        <v>31</v>
      </c>
      <c r="M68" s="4" t="s">
        <v>26</v>
      </c>
      <c r="N68" s="4" t="s">
        <v>38</v>
      </c>
      <c r="O68" s="40">
        <v>1.5</v>
      </c>
      <c r="P68" s="13">
        <v>15</v>
      </c>
      <c r="Q68" s="33">
        <v>2.25</v>
      </c>
      <c r="R68" s="39">
        <v>18</v>
      </c>
      <c r="S68" s="33">
        <v>1.8</v>
      </c>
      <c r="T68" s="27">
        <f>S68+Q68+G68+E68</f>
        <v>8.0500000000000007</v>
      </c>
      <c r="U68" s="45">
        <v>8.0500000000000007</v>
      </c>
    </row>
    <row r="69" spans="1:25" x14ac:dyDescent="0.25">
      <c r="A69" s="73"/>
      <c r="B69" s="73">
        <v>19</v>
      </c>
      <c r="C69" s="73">
        <v>487289</v>
      </c>
      <c r="D69" s="13">
        <v>10</v>
      </c>
      <c r="E69" s="33">
        <f t="shared" si="0"/>
        <v>4</v>
      </c>
      <c r="F69" s="13">
        <v>10</v>
      </c>
      <c r="G69" s="33">
        <f t="shared" si="1"/>
        <v>1</v>
      </c>
      <c r="H69" s="6" t="s">
        <v>28</v>
      </c>
      <c r="I69" s="10">
        <v>2</v>
      </c>
      <c r="J69" s="6" t="s">
        <v>9</v>
      </c>
      <c r="K69" s="4" t="s">
        <v>10</v>
      </c>
      <c r="L69" s="6" t="s">
        <v>38</v>
      </c>
      <c r="M69" s="4" t="s">
        <v>63</v>
      </c>
      <c r="N69" s="4" t="s">
        <v>49</v>
      </c>
      <c r="O69" s="40">
        <v>1.7920000553131104</v>
      </c>
      <c r="P69" s="13">
        <v>12</v>
      </c>
      <c r="Q69" s="33">
        <v>1.8</v>
      </c>
      <c r="R69" s="39">
        <v>11</v>
      </c>
      <c r="S69" s="33">
        <v>1.1000000000000001</v>
      </c>
      <c r="T69" s="27">
        <f>S69+Q69+G69+E69</f>
        <v>7.9</v>
      </c>
      <c r="U69" s="45">
        <v>7.9</v>
      </c>
    </row>
    <row r="70" spans="1:25" x14ac:dyDescent="0.25">
      <c r="A70" s="73"/>
      <c r="B70" s="73">
        <v>20</v>
      </c>
      <c r="C70" s="73">
        <v>508025</v>
      </c>
      <c r="D70" s="13">
        <v>10</v>
      </c>
      <c r="E70" s="33">
        <f t="shared" si="0"/>
        <v>4</v>
      </c>
      <c r="F70" s="13">
        <v>0</v>
      </c>
      <c r="G70" s="33">
        <f t="shared" si="1"/>
        <v>0</v>
      </c>
      <c r="H70" s="6" t="s">
        <v>19</v>
      </c>
      <c r="I70" s="10">
        <v>1</v>
      </c>
      <c r="J70" s="6" t="s">
        <v>14</v>
      </c>
      <c r="K70" s="4" t="s">
        <v>10</v>
      </c>
      <c r="L70" s="6" t="s">
        <v>38</v>
      </c>
      <c r="M70" s="4" t="s">
        <v>70</v>
      </c>
      <c r="N70" s="4" t="s">
        <v>31</v>
      </c>
      <c r="O70" s="40">
        <v>1.6089999675750732</v>
      </c>
      <c r="P70" s="13">
        <v>14</v>
      </c>
      <c r="Q70" s="33">
        <v>2.1</v>
      </c>
      <c r="R70" s="39">
        <v>17</v>
      </c>
      <c r="S70" s="33">
        <v>1.7</v>
      </c>
      <c r="T70" s="27">
        <f>S70+Q70+G70+E70</f>
        <v>7.8</v>
      </c>
      <c r="U70" s="45">
        <v>7.8</v>
      </c>
    </row>
    <row r="71" spans="1:25" x14ac:dyDescent="0.25">
      <c r="A71" s="73"/>
      <c r="B71" s="73"/>
      <c r="C71" s="73">
        <v>508025</v>
      </c>
      <c r="D71" s="13"/>
      <c r="E71" s="33">
        <f t="shared" si="0"/>
        <v>0</v>
      </c>
      <c r="F71" s="13"/>
      <c r="G71" s="33">
        <f t="shared" si="1"/>
        <v>0</v>
      </c>
      <c r="H71" s="6" t="s">
        <v>19</v>
      </c>
      <c r="I71" s="10">
        <v>1</v>
      </c>
      <c r="J71" s="6" t="s">
        <v>14</v>
      </c>
      <c r="K71" s="4" t="s">
        <v>15</v>
      </c>
      <c r="L71" s="6" t="s">
        <v>54</v>
      </c>
      <c r="M71" s="4" t="s">
        <v>37</v>
      </c>
      <c r="N71" s="4" t="s">
        <v>42</v>
      </c>
      <c r="O71" s="40">
        <v>1.6089999675750732</v>
      </c>
      <c r="P71" s="13">
        <v>0</v>
      </c>
      <c r="Q71" s="33"/>
      <c r="R71" s="39">
        <v>0</v>
      </c>
      <c r="S71" s="33"/>
      <c r="T71" s="27">
        <f>S71+Q71+G71+E71</f>
        <v>0</v>
      </c>
      <c r="U71" s="45">
        <v>7.8</v>
      </c>
    </row>
    <row r="72" spans="1:25" x14ac:dyDescent="0.25">
      <c r="A72" s="73"/>
      <c r="B72" s="73">
        <v>21</v>
      </c>
      <c r="C72" s="73">
        <v>500613</v>
      </c>
      <c r="D72" s="13">
        <v>10</v>
      </c>
      <c r="E72" s="33">
        <f t="shared" si="0"/>
        <v>4</v>
      </c>
      <c r="F72" s="13">
        <v>0</v>
      </c>
      <c r="G72" s="33">
        <f t="shared" si="1"/>
        <v>0</v>
      </c>
      <c r="H72" s="6" t="s">
        <v>28</v>
      </c>
      <c r="I72" s="10">
        <v>2</v>
      </c>
      <c r="J72" s="6" t="s">
        <v>9</v>
      </c>
      <c r="K72" s="4" t="s">
        <v>10</v>
      </c>
      <c r="L72" s="6" t="s">
        <v>33</v>
      </c>
      <c r="M72" s="4" t="s">
        <v>22</v>
      </c>
      <c r="N72" s="4" t="s">
        <v>32</v>
      </c>
      <c r="O72" s="40">
        <v>1.496999979019165</v>
      </c>
      <c r="P72" s="13">
        <v>15</v>
      </c>
      <c r="Q72" s="33">
        <v>2.25</v>
      </c>
      <c r="R72" s="39">
        <v>15</v>
      </c>
      <c r="S72" s="33">
        <v>1.5</v>
      </c>
      <c r="T72" s="27">
        <f>S72+Q72+G72+E72</f>
        <v>7.75</v>
      </c>
      <c r="U72" s="45">
        <v>7.75</v>
      </c>
    </row>
    <row r="73" spans="1:25" x14ac:dyDescent="0.25">
      <c r="A73" s="73"/>
      <c r="B73" s="73">
        <v>22</v>
      </c>
      <c r="C73" s="73">
        <v>500626</v>
      </c>
      <c r="D73" s="13">
        <v>10</v>
      </c>
      <c r="E73" s="33">
        <f t="shared" si="0"/>
        <v>4</v>
      </c>
      <c r="F73" s="13">
        <v>0</v>
      </c>
      <c r="G73" s="33">
        <f t="shared" si="1"/>
        <v>0</v>
      </c>
      <c r="H73" s="6" t="s">
        <v>28</v>
      </c>
      <c r="I73" s="10">
        <v>2</v>
      </c>
      <c r="J73" s="6" t="s">
        <v>20</v>
      </c>
      <c r="K73" s="4" t="s">
        <v>10</v>
      </c>
      <c r="L73" s="6" t="s">
        <v>32</v>
      </c>
      <c r="M73" s="4" t="s">
        <v>53</v>
      </c>
      <c r="N73" s="4" t="s">
        <v>39</v>
      </c>
      <c r="O73" s="40">
        <v>1.4750000238418579</v>
      </c>
      <c r="P73" s="13">
        <v>15</v>
      </c>
      <c r="Q73" s="33">
        <v>2.25</v>
      </c>
      <c r="R73" s="39">
        <v>15</v>
      </c>
      <c r="S73" s="33">
        <v>1.5</v>
      </c>
      <c r="T73" s="27">
        <f>S73+Q73+G73+E73</f>
        <v>7.75</v>
      </c>
      <c r="U73" s="45">
        <v>7.75</v>
      </c>
    </row>
    <row r="74" spans="1:25" x14ac:dyDescent="0.25">
      <c r="A74" s="151"/>
      <c r="B74" s="164">
        <v>23</v>
      </c>
      <c r="C74" s="193">
        <v>500690</v>
      </c>
      <c r="D74" s="153">
        <v>10</v>
      </c>
      <c r="E74" s="150">
        <v>4</v>
      </c>
      <c r="F74" s="150">
        <v>0</v>
      </c>
      <c r="G74" s="150">
        <v>0</v>
      </c>
      <c r="H74" s="156" t="s">
        <v>28</v>
      </c>
      <c r="I74" s="165">
        <v>2</v>
      </c>
      <c r="J74" s="162" t="s">
        <v>9</v>
      </c>
      <c r="K74" s="157" t="s">
        <v>10</v>
      </c>
      <c r="L74" s="166" t="s">
        <v>121</v>
      </c>
      <c r="M74" s="166" t="s">
        <v>122</v>
      </c>
      <c r="N74" s="167" t="s">
        <v>12</v>
      </c>
      <c r="O74" s="168">
        <v>1.276</v>
      </c>
      <c r="P74" s="169">
        <v>17</v>
      </c>
      <c r="Q74" s="153">
        <v>2.5499999999999998</v>
      </c>
      <c r="R74" s="146">
        <v>9</v>
      </c>
      <c r="S74" s="170">
        <v>0.9</v>
      </c>
      <c r="T74" s="171">
        <v>7.45</v>
      </c>
      <c r="U74" s="146">
        <f t="shared" ref="U74" si="10">T74*0.9</f>
        <v>6.7050000000000001</v>
      </c>
      <c r="V74" s="146">
        <v>10</v>
      </c>
      <c r="W74" s="146">
        <f t="shared" ref="W74" si="11">V74*0.1</f>
        <v>1</v>
      </c>
      <c r="X74" s="183">
        <f t="shared" ref="X74" si="12">W74+U74</f>
        <v>7.7050000000000001</v>
      </c>
      <c r="Y74" s="172" t="s">
        <v>123</v>
      </c>
    </row>
    <row r="75" spans="1:25" x14ac:dyDescent="0.25">
      <c r="A75" s="151"/>
      <c r="B75" s="152">
        <v>24</v>
      </c>
      <c r="C75" s="78">
        <v>500788</v>
      </c>
      <c r="D75" s="153">
        <v>10</v>
      </c>
      <c r="E75" s="150">
        <f t="shared" si="0"/>
        <v>4</v>
      </c>
      <c r="F75" s="150">
        <v>0</v>
      </c>
      <c r="G75" s="150">
        <f t="shared" si="1"/>
        <v>0</v>
      </c>
      <c r="H75" s="156" t="s">
        <v>28</v>
      </c>
      <c r="I75" s="155">
        <v>2</v>
      </c>
      <c r="J75" s="156" t="s">
        <v>14</v>
      </c>
      <c r="K75" s="157" t="s">
        <v>10</v>
      </c>
      <c r="L75" s="156" t="s">
        <v>53</v>
      </c>
      <c r="M75" s="157" t="s">
        <v>23</v>
      </c>
      <c r="N75" s="157" t="s">
        <v>92</v>
      </c>
      <c r="O75" s="158">
        <v>1.3339999914169312</v>
      </c>
      <c r="P75" s="150">
        <v>17</v>
      </c>
      <c r="Q75" s="150">
        <v>2.5499999999999998</v>
      </c>
      <c r="R75" s="160">
        <v>9</v>
      </c>
      <c r="S75" s="161">
        <v>0.9</v>
      </c>
      <c r="T75" s="159">
        <v>7.45</v>
      </c>
      <c r="U75" s="146">
        <f t="shared" ref="U75" si="13">T75*0.9</f>
        <v>6.7050000000000001</v>
      </c>
      <c r="V75" s="146">
        <v>10</v>
      </c>
      <c r="W75" s="146">
        <f t="shared" ref="W75" si="14">V75*0.1</f>
        <v>1</v>
      </c>
      <c r="X75" s="183">
        <f t="shared" ref="X75" si="15">W75+U75</f>
        <v>7.7050000000000001</v>
      </c>
    </row>
    <row r="76" spans="1:25" x14ac:dyDescent="0.25">
      <c r="A76" s="73"/>
      <c r="B76" s="73">
        <v>25</v>
      </c>
      <c r="C76" s="73">
        <v>508069</v>
      </c>
      <c r="D76" s="13">
        <v>10</v>
      </c>
      <c r="E76" s="33">
        <f t="shared" si="0"/>
        <v>4</v>
      </c>
      <c r="F76" s="13">
        <v>0</v>
      </c>
      <c r="G76" s="33">
        <f t="shared" si="1"/>
        <v>0</v>
      </c>
      <c r="H76" s="6" t="s">
        <v>19</v>
      </c>
      <c r="I76" s="10">
        <v>1</v>
      </c>
      <c r="J76" s="6" t="s">
        <v>9</v>
      </c>
      <c r="K76" s="4" t="s">
        <v>10</v>
      </c>
      <c r="L76" s="6" t="s">
        <v>21</v>
      </c>
      <c r="M76" s="4" t="s">
        <v>58</v>
      </c>
      <c r="N76" s="4" t="s">
        <v>47</v>
      </c>
      <c r="O76" s="40">
        <v>1.406999945640564</v>
      </c>
      <c r="P76" s="13">
        <v>16</v>
      </c>
      <c r="Q76" s="33">
        <v>2.4</v>
      </c>
      <c r="R76" s="39">
        <v>12</v>
      </c>
      <c r="S76" s="33">
        <v>1.2</v>
      </c>
      <c r="T76" s="27">
        <f>S76+Q76+G76+E76</f>
        <v>7.6</v>
      </c>
      <c r="U76" s="45">
        <v>7.6</v>
      </c>
    </row>
    <row r="77" spans="1:25" x14ac:dyDescent="0.25">
      <c r="A77" s="73"/>
      <c r="B77" s="73"/>
      <c r="C77" s="73">
        <v>508069</v>
      </c>
      <c r="D77" s="13"/>
      <c r="E77" s="33">
        <f t="shared" si="0"/>
        <v>0</v>
      </c>
      <c r="F77" s="13"/>
      <c r="G77" s="33">
        <f t="shared" si="1"/>
        <v>0</v>
      </c>
      <c r="H77" s="6" t="s">
        <v>19</v>
      </c>
      <c r="I77" s="10">
        <v>1</v>
      </c>
      <c r="J77" s="6" t="s">
        <v>9</v>
      </c>
      <c r="K77" s="4" t="s">
        <v>15</v>
      </c>
      <c r="L77" s="6" t="s">
        <v>25</v>
      </c>
      <c r="M77" s="4" t="s">
        <v>16</v>
      </c>
      <c r="N77" s="4" t="s">
        <v>61</v>
      </c>
      <c r="O77" s="40">
        <v>1.406999945640564</v>
      </c>
      <c r="P77" s="13">
        <v>0</v>
      </c>
      <c r="Q77" s="33"/>
      <c r="R77" s="39">
        <v>0</v>
      </c>
      <c r="S77" s="33"/>
      <c r="T77" s="27">
        <f>S77+Q77+G77+E77</f>
        <v>0</v>
      </c>
      <c r="U77" s="45">
        <v>7.6</v>
      </c>
    </row>
    <row r="78" spans="1:25" x14ac:dyDescent="0.25">
      <c r="A78" s="73"/>
      <c r="B78" s="73"/>
      <c r="C78" s="73">
        <v>508069</v>
      </c>
      <c r="D78" s="13"/>
      <c r="E78" s="33">
        <f t="shared" si="0"/>
        <v>0</v>
      </c>
      <c r="F78" s="13"/>
      <c r="G78" s="33">
        <f t="shared" si="1"/>
        <v>0</v>
      </c>
      <c r="H78" s="6" t="s">
        <v>19</v>
      </c>
      <c r="I78" s="10">
        <v>1</v>
      </c>
      <c r="J78" s="6" t="s">
        <v>14</v>
      </c>
      <c r="K78" s="4" t="s">
        <v>10</v>
      </c>
      <c r="L78" s="6" t="s">
        <v>21</v>
      </c>
      <c r="M78" s="4" t="s">
        <v>58</v>
      </c>
      <c r="N78" s="4" t="s">
        <v>47</v>
      </c>
      <c r="O78" s="40">
        <v>1.406999945640564</v>
      </c>
      <c r="P78" s="13">
        <v>0</v>
      </c>
      <c r="Q78" s="33"/>
      <c r="R78" s="39">
        <v>0</v>
      </c>
      <c r="S78" s="33"/>
      <c r="T78" s="27">
        <f>S78+Q78+G78+E78</f>
        <v>0</v>
      </c>
      <c r="U78" s="45">
        <v>7.6</v>
      </c>
    </row>
    <row r="79" spans="1:25" x14ac:dyDescent="0.25">
      <c r="A79" s="73"/>
      <c r="B79" s="73"/>
      <c r="C79" s="73">
        <v>508069</v>
      </c>
      <c r="D79" s="13"/>
      <c r="E79" s="33">
        <f t="shared" si="0"/>
        <v>0</v>
      </c>
      <c r="F79" s="13"/>
      <c r="G79" s="33">
        <f t="shared" si="1"/>
        <v>0</v>
      </c>
      <c r="H79" s="6" t="s">
        <v>19</v>
      </c>
      <c r="I79" s="10">
        <v>1</v>
      </c>
      <c r="J79" s="6" t="s">
        <v>14</v>
      </c>
      <c r="K79" s="4" t="s">
        <v>15</v>
      </c>
      <c r="L79" s="6" t="s">
        <v>25</v>
      </c>
      <c r="M79" s="4" t="s">
        <v>16</v>
      </c>
      <c r="N79" s="4" t="s">
        <v>61</v>
      </c>
      <c r="O79" s="40">
        <v>1.406999945640564</v>
      </c>
      <c r="P79" s="13">
        <v>0</v>
      </c>
      <c r="Q79" s="33"/>
      <c r="R79" s="39">
        <v>0</v>
      </c>
      <c r="S79" s="33"/>
      <c r="T79" s="27">
        <f>S79+Q79+G79+E79</f>
        <v>0</v>
      </c>
      <c r="U79" s="45">
        <v>7.6</v>
      </c>
    </row>
    <row r="80" spans="1:25" x14ac:dyDescent="0.25">
      <c r="A80" s="73"/>
      <c r="B80" s="73">
        <v>26</v>
      </c>
      <c r="C80" s="73">
        <v>500822</v>
      </c>
      <c r="D80" s="13">
        <v>10</v>
      </c>
      <c r="E80" s="33">
        <f t="shared" si="0"/>
        <v>4</v>
      </c>
      <c r="F80" s="13">
        <v>0</v>
      </c>
      <c r="G80" s="33">
        <f t="shared" si="1"/>
        <v>0</v>
      </c>
      <c r="H80" s="6" t="s">
        <v>19</v>
      </c>
      <c r="I80" s="10">
        <v>1</v>
      </c>
      <c r="J80" s="6" t="s">
        <v>9</v>
      </c>
      <c r="K80" s="4" t="s">
        <v>10</v>
      </c>
      <c r="L80" s="6" t="s">
        <v>79</v>
      </c>
      <c r="M80" s="4" t="s">
        <v>21</v>
      </c>
      <c r="N80" s="4" t="s">
        <v>58</v>
      </c>
      <c r="O80" s="40">
        <v>1.7389999628067017</v>
      </c>
      <c r="P80" s="13">
        <v>13</v>
      </c>
      <c r="Q80" s="33">
        <v>1.95</v>
      </c>
      <c r="R80" s="39">
        <v>16</v>
      </c>
      <c r="S80" s="33">
        <v>1.6</v>
      </c>
      <c r="T80" s="27">
        <f>S80+Q80+G80+E80</f>
        <v>7.55</v>
      </c>
      <c r="U80" s="45">
        <v>7.55</v>
      </c>
    </row>
    <row r="81" spans="1:25" x14ac:dyDescent="0.25">
      <c r="A81" s="73"/>
      <c r="B81" s="73"/>
      <c r="C81" s="73">
        <v>500822</v>
      </c>
      <c r="D81" s="13"/>
      <c r="E81" s="33">
        <f t="shared" si="0"/>
        <v>0</v>
      </c>
      <c r="F81" s="13"/>
      <c r="G81" s="33">
        <f t="shared" si="1"/>
        <v>0</v>
      </c>
      <c r="H81" s="6" t="s">
        <v>19</v>
      </c>
      <c r="I81" s="10">
        <v>1</v>
      </c>
      <c r="J81" s="6" t="s">
        <v>9</v>
      </c>
      <c r="K81" s="4" t="s">
        <v>15</v>
      </c>
      <c r="L81" s="6" t="s">
        <v>54</v>
      </c>
      <c r="M81" s="4"/>
      <c r="N81" s="4"/>
      <c r="O81" s="40">
        <v>1.7389999628067017</v>
      </c>
      <c r="P81" s="13">
        <v>0</v>
      </c>
      <c r="Q81" s="33"/>
      <c r="R81" s="39">
        <v>0</v>
      </c>
      <c r="S81" s="33"/>
      <c r="T81" s="27">
        <f>S81+Q81+G81+E81</f>
        <v>0</v>
      </c>
      <c r="U81" s="45">
        <v>7.55</v>
      </c>
    </row>
    <row r="82" spans="1:25" x14ac:dyDescent="0.25">
      <c r="A82" s="73"/>
      <c r="B82" s="73"/>
      <c r="C82" s="73">
        <v>500822</v>
      </c>
      <c r="D82" s="13"/>
      <c r="E82" s="33">
        <f t="shared" si="0"/>
        <v>0</v>
      </c>
      <c r="F82" s="13"/>
      <c r="G82" s="33">
        <f t="shared" si="1"/>
        <v>0</v>
      </c>
      <c r="H82" s="6" t="s">
        <v>19</v>
      </c>
      <c r="I82" s="10">
        <v>1</v>
      </c>
      <c r="J82" s="6" t="s">
        <v>14</v>
      </c>
      <c r="K82" s="4" t="s">
        <v>10</v>
      </c>
      <c r="L82" s="6" t="s">
        <v>23</v>
      </c>
      <c r="M82" s="4" t="s">
        <v>21</v>
      </c>
      <c r="N82" s="4" t="s">
        <v>58</v>
      </c>
      <c r="O82" s="40">
        <v>1.7389999628067017</v>
      </c>
      <c r="P82" s="13">
        <v>0</v>
      </c>
      <c r="Q82" s="33"/>
      <c r="R82" s="39">
        <v>0</v>
      </c>
      <c r="S82" s="33"/>
      <c r="T82" s="27">
        <f>S82+Q82+G82+E82</f>
        <v>0</v>
      </c>
      <c r="U82" s="45">
        <v>7.55</v>
      </c>
    </row>
    <row r="83" spans="1:25" x14ac:dyDescent="0.25">
      <c r="A83" s="73"/>
      <c r="B83" s="73"/>
      <c r="C83" s="73">
        <v>500822</v>
      </c>
      <c r="D83" s="13"/>
      <c r="E83" s="33">
        <f t="shared" si="0"/>
        <v>0</v>
      </c>
      <c r="F83" s="13"/>
      <c r="G83" s="33">
        <f t="shared" si="1"/>
        <v>0</v>
      </c>
      <c r="H83" s="6" t="s">
        <v>19</v>
      </c>
      <c r="I83" s="10">
        <v>1</v>
      </c>
      <c r="J83" s="6" t="s">
        <v>14</v>
      </c>
      <c r="K83" s="4" t="s">
        <v>15</v>
      </c>
      <c r="L83" s="6" t="s">
        <v>54</v>
      </c>
      <c r="M83" s="4"/>
      <c r="N83" s="4"/>
      <c r="O83" s="40">
        <v>1.7389999628067017</v>
      </c>
      <c r="P83" s="13">
        <v>0</v>
      </c>
      <c r="Q83" s="33"/>
      <c r="R83" s="39">
        <v>0</v>
      </c>
      <c r="S83" s="33"/>
      <c r="T83" s="27">
        <f>S83+Q83+G83+E83</f>
        <v>0</v>
      </c>
      <c r="U83" s="45">
        <v>7.55</v>
      </c>
    </row>
    <row r="84" spans="1:25" x14ac:dyDescent="0.25">
      <c r="A84" s="73"/>
      <c r="B84" s="73">
        <v>27</v>
      </c>
      <c r="C84" s="73">
        <v>508061</v>
      </c>
      <c r="D84" s="13">
        <v>10</v>
      </c>
      <c r="E84" s="33">
        <f t="shared" si="0"/>
        <v>4</v>
      </c>
      <c r="F84" s="13">
        <v>0</v>
      </c>
      <c r="G84" s="33">
        <f t="shared" si="1"/>
        <v>0</v>
      </c>
      <c r="H84" s="6" t="s">
        <v>19</v>
      </c>
      <c r="I84" s="10">
        <v>4</v>
      </c>
      <c r="J84" s="6" t="s">
        <v>14</v>
      </c>
      <c r="K84" s="4" t="s">
        <v>10</v>
      </c>
      <c r="L84" s="6" t="s">
        <v>38</v>
      </c>
      <c r="M84" s="4" t="s">
        <v>22</v>
      </c>
      <c r="N84" s="4" t="s">
        <v>69</v>
      </c>
      <c r="O84" s="40">
        <v>1.5609999895095825</v>
      </c>
      <c r="P84" s="13">
        <v>14</v>
      </c>
      <c r="Q84" s="33">
        <v>2.1</v>
      </c>
      <c r="R84" s="39">
        <v>14</v>
      </c>
      <c r="S84" s="33">
        <v>1.4</v>
      </c>
      <c r="T84" s="27">
        <f>S84+Q84+G84+E84</f>
        <v>7.5</v>
      </c>
      <c r="U84" s="45">
        <v>7.5</v>
      </c>
    </row>
    <row r="85" spans="1:25" x14ac:dyDescent="0.25">
      <c r="A85" s="73"/>
      <c r="B85" s="73"/>
      <c r="C85" s="73">
        <v>508061</v>
      </c>
      <c r="D85" s="13"/>
      <c r="E85" s="33">
        <f t="shared" si="0"/>
        <v>0</v>
      </c>
      <c r="F85" s="13"/>
      <c r="G85" s="33">
        <f t="shared" si="1"/>
        <v>0</v>
      </c>
      <c r="H85" s="6" t="s">
        <v>19</v>
      </c>
      <c r="I85" s="10">
        <v>4</v>
      </c>
      <c r="J85" s="6" t="s">
        <v>14</v>
      </c>
      <c r="K85" s="4" t="s">
        <v>15</v>
      </c>
      <c r="L85" s="6" t="s">
        <v>54</v>
      </c>
      <c r="M85" s="4" t="s">
        <v>36</v>
      </c>
      <c r="N85" s="4" t="s">
        <v>37</v>
      </c>
      <c r="O85" s="40">
        <v>1.5609999895095825</v>
      </c>
      <c r="P85" s="13">
        <v>0</v>
      </c>
      <c r="Q85" s="33"/>
      <c r="R85" s="39">
        <v>0</v>
      </c>
      <c r="S85" s="33"/>
      <c r="T85" s="27">
        <f>S85+Q85+G85+E85</f>
        <v>0</v>
      </c>
      <c r="U85" s="45">
        <v>7.5</v>
      </c>
    </row>
    <row r="86" spans="1:25" x14ac:dyDescent="0.25">
      <c r="A86" s="74"/>
      <c r="B86" s="74">
        <v>28</v>
      </c>
      <c r="C86" s="74">
        <v>507932</v>
      </c>
      <c r="D86" s="13">
        <v>7</v>
      </c>
      <c r="E86" s="33">
        <f t="shared" ref="E86:E164" si="16">D86*0.4</f>
        <v>2.8000000000000003</v>
      </c>
      <c r="F86" s="13">
        <v>0</v>
      </c>
      <c r="G86" s="33">
        <f t="shared" ref="G86:G164" si="17">F86*0.1</f>
        <v>0</v>
      </c>
      <c r="H86" s="7" t="s">
        <v>46</v>
      </c>
      <c r="I86" s="10">
        <v>1</v>
      </c>
      <c r="J86" s="6" t="s">
        <v>9</v>
      </c>
      <c r="K86" s="4" t="s">
        <v>10</v>
      </c>
      <c r="L86" s="6" t="s">
        <v>58</v>
      </c>
      <c r="M86" s="4" t="s">
        <v>49</v>
      </c>
      <c r="N86" s="4" t="s">
        <v>53</v>
      </c>
      <c r="O86" s="40">
        <v>1.2339999675750732</v>
      </c>
      <c r="P86" s="13">
        <v>18</v>
      </c>
      <c r="Q86" s="33">
        <v>2.7</v>
      </c>
      <c r="R86" s="39">
        <v>20</v>
      </c>
      <c r="S86" s="33">
        <v>2</v>
      </c>
      <c r="T86" s="27">
        <f>S86+Q86+G86+E86</f>
        <v>7.5</v>
      </c>
      <c r="U86" s="45">
        <v>7.5</v>
      </c>
    </row>
    <row r="87" spans="1:25" x14ac:dyDescent="0.25">
      <c r="A87" s="74"/>
      <c r="B87" s="74"/>
      <c r="C87" s="74">
        <v>507932</v>
      </c>
      <c r="D87" s="13"/>
      <c r="E87" s="33">
        <f t="shared" si="16"/>
        <v>0</v>
      </c>
      <c r="F87" s="13"/>
      <c r="G87" s="33">
        <f t="shared" si="17"/>
        <v>0</v>
      </c>
      <c r="H87" s="6" t="s">
        <v>46</v>
      </c>
      <c r="I87" s="10">
        <v>1</v>
      </c>
      <c r="J87" s="6" t="s">
        <v>14</v>
      </c>
      <c r="K87" s="4" t="s">
        <v>15</v>
      </c>
      <c r="L87" s="6" t="s">
        <v>35</v>
      </c>
      <c r="M87" s="4"/>
      <c r="N87" s="4"/>
      <c r="O87" s="40">
        <v>1.2339999675750732</v>
      </c>
      <c r="P87" s="13">
        <v>0</v>
      </c>
      <c r="Q87" s="33"/>
      <c r="R87" s="39">
        <v>0</v>
      </c>
      <c r="S87" s="33"/>
      <c r="T87" s="27">
        <f>S87+Q87+G87+E87</f>
        <v>0</v>
      </c>
      <c r="U87" s="45">
        <v>7.5</v>
      </c>
    </row>
    <row r="88" spans="1:25" x14ac:dyDescent="0.25">
      <c r="A88" s="151"/>
      <c r="B88" s="152">
        <v>29</v>
      </c>
      <c r="C88" s="78">
        <v>487284</v>
      </c>
      <c r="D88" s="153">
        <v>10</v>
      </c>
      <c r="E88" s="150">
        <f t="shared" si="16"/>
        <v>4</v>
      </c>
      <c r="F88" s="150">
        <v>10</v>
      </c>
      <c r="G88" s="150">
        <f t="shared" si="17"/>
        <v>1</v>
      </c>
      <c r="H88" s="156" t="s">
        <v>28</v>
      </c>
      <c r="I88" s="155">
        <v>2</v>
      </c>
      <c r="J88" s="156" t="s">
        <v>9</v>
      </c>
      <c r="K88" s="157" t="s">
        <v>10</v>
      </c>
      <c r="L88" s="156" t="s">
        <v>38</v>
      </c>
      <c r="M88" s="157" t="s">
        <v>30</v>
      </c>
      <c r="N88" s="157" t="s">
        <v>45</v>
      </c>
      <c r="O88" s="158">
        <v>1.7330000400543213</v>
      </c>
      <c r="P88" s="150">
        <v>13</v>
      </c>
      <c r="Q88" s="150">
        <v>1.95</v>
      </c>
      <c r="R88" s="160">
        <v>8</v>
      </c>
      <c r="S88" s="161">
        <v>0.8</v>
      </c>
      <c r="T88" s="159">
        <v>7.75</v>
      </c>
      <c r="U88" s="146">
        <f t="shared" ref="U88:U89" si="18">T88*0.9</f>
        <v>6.9750000000000005</v>
      </c>
      <c r="V88" s="146">
        <v>5</v>
      </c>
      <c r="W88" s="146">
        <f t="shared" ref="W88:W89" si="19">V88*0.1</f>
        <v>0.5</v>
      </c>
      <c r="X88" s="183">
        <f t="shared" ref="X88:X89" si="20">W88+U88</f>
        <v>7.4750000000000005</v>
      </c>
      <c r="Y88" s="172" t="s">
        <v>123</v>
      </c>
    </row>
    <row r="89" spans="1:25" x14ac:dyDescent="0.25">
      <c r="A89" s="151"/>
      <c r="B89" s="152"/>
      <c r="C89" s="78">
        <v>487284</v>
      </c>
      <c r="D89" s="153"/>
      <c r="E89" s="150">
        <f t="shared" si="16"/>
        <v>0</v>
      </c>
      <c r="F89" s="150"/>
      <c r="G89" s="150">
        <f t="shared" si="17"/>
        <v>0</v>
      </c>
      <c r="H89" s="156" t="s">
        <v>28</v>
      </c>
      <c r="I89" s="155">
        <v>2</v>
      </c>
      <c r="J89" s="156" t="s">
        <v>14</v>
      </c>
      <c r="K89" s="157" t="s">
        <v>10</v>
      </c>
      <c r="L89" s="156" t="s">
        <v>53</v>
      </c>
      <c r="M89" s="157" t="s">
        <v>63</v>
      </c>
      <c r="N89" s="157" t="s">
        <v>29</v>
      </c>
      <c r="O89" s="158">
        <v>1.7330000400543213</v>
      </c>
      <c r="P89" s="150">
        <v>0</v>
      </c>
      <c r="Q89" s="150"/>
      <c r="R89" s="160">
        <v>0</v>
      </c>
      <c r="S89" s="161"/>
      <c r="T89" s="159">
        <v>0</v>
      </c>
      <c r="U89" s="146">
        <f t="shared" si="18"/>
        <v>0</v>
      </c>
      <c r="V89" s="146">
        <v>0</v>
      </c>
      <c r="W89" s="146">
        <f t="shared" si="19"/>
        <v>0</v>
      </c>
      <c r="X89" s="183">
        <f t="shared" si="20"/>
        <v>0</v>
      </c>
    </row>
    <row r="90" spans="1:25" x14ac:dyDescent="0.25">
      <c r="A90" s="73"/>
      <c r="B90" s="73">
        <v>30</v>
      </c>
      <c r="C90" s="73">
        <v>500660</v>
      </c>
      <c r="D90" s="13">
        <v>10</v>
      </c>
      <c r="E90" s="33">
        <f t="shared" si="16"/>
        <v>4</v>
      </c>
      <c r="F90" s="13">
        <v>0</v>
      </c>
      <c r="G90" s="33">
        <f t="shared" si="17"/>
        <v>0</v>
      </c>
      <c r="H90" s="6" t="s">
        <v>28</v>
      </c>
      <c r="I90" s="10">
        <v>4</v>
      </c>
      <c r="J90" s="6" t="s">
        <v>9</v>
      </c>
      <c r="K90" s="4" t="s">
        <v>10</v>
      </c>
      <c r="L90" s="6" t="s">
        <v>11</v>
      </c>
      <c r="M90" s="4" t="s">
        <v>67</v>
      </c>
      <c r="N90" s="4" t="s">
        <v>44</v>
      </c>
      <c r="O90" s="40">
        <v>1.5659999847412109</v>
      </c>
      <c r="P90" s="13">
        <v>14</v>
      </c>
      <c r="Q90" s="33">
        <v>2.1</v>
      </c>
      <c r="R90" s="39">
        <v>13</v>
      </c>
      <c r="S90" s="33">
        <v>1.3</v>
      </c>
      <c r="T90" s="27">
        <f>S90+Q90+G90+E90</f>
        <v>7.4</v>
      </c>
      <c r="U90" s="45">
        <v>7.4</v>
      </c>
    </row>
    <row r="91" spans="1:25" x14ac:dyDescent="0.25">
      <c r="A91" s="151"/>
      <c r="B91" s="152">
        <v>31</v>
      </c>
      <c r="C91" s="78">
        <v>500813</v>
      </c>
      <c r="D91" s="153">
        <v>10</v>
      </c>
      <c r="E91" s="150">
        <f t="shared" si="16"/>
        <v>4</v>
      </c>
      <c r="F91" s="150">
        <v>10</v>
      </c>
      <c r="G91" s="150">
        <f t="shared" si="17"/>
        <v>1</v>
      </c>
      <c r="H91" s="156" t="s">
        <v>28</v>
      </c>
      <c r="I91" s="155">
        <v>5</v>
      </c>
      <c r="J91" s="156" t="s">
        <v>9</v>
      </c>
      <c r="K91" s="157" t="s">
        <v>10</v>
      </c>
      <c r="L91" s="156" t="s">
        <v>48</v>
      </c>
      <c r="M91" s="157" t="s">
        <v>29</v>
      </c>
      <c r="N91" s="157" t="s">
        <v>32</v>
      </c>
      <c r="O91" s="158">
        <v>1.5980000495910645</v>
      </c>
      <c r="P91" s="150">
        <v>13</v>
      </c>
      <c r="Q91" s="150">
        <v>1.95</v>
      </c>
      <c r="R91" s="146">
        <v>7</v>
      </c>
      <c r="S91" s="161">
        <v>0.7</v>
      </c>
      <c r="T91" s="159">
        <v>7.65</v>
      </c>
      <c r="U91" s="146">
        <f t="shared" ref="U91:U93" si="21">T91*0.9</f>
        <v>6.8850000000000007</v>
      </c>
      <c r="V91" s="146">
        <v>5</v>
      </c>
      <c r="W91" s="146">
        <f t="shared" ref="W91:W93" si="22">V91*0.1</f>
        <v>0.5</v>
      </c>
      <c r="X91" s="183">
        <f t="shared" ref="X91:X93" si="23">W91+U91</f>
        <v>7.3850000000000007</v>
      </c>
      <c r="Y91" s="172" t="s">
        <v>123</v>
      </c>
    </row>
    <row r="92" spans="1:25" x14ac:dyDescent="0.25">
      <c r="A92" s="151"/>
      <c r="B92" s="152"/>
      <c r="C92" s="78">
        <v>500813</v>
      </c>
      <c r="D92" s="153"/>
      <c r="E92" s="150">
        <f t="shared" si="16"/>
        <v>0</v>
      </c>
      <c r="F92" s="150"/>
      <c r="G92" s="150">
        <f t="shared" si="17"/>
        <v>0</v>
      </c>
      <c r="H92" s="156" t="s">
        <v>28</v>
      </c>
      <c r="I92" s="155">
        <v>5</v>
      </c>
      <c r="J92" s="156" t="s">
        <v>14</v>
      </c>
      <c r="K92" s="157" t="s">
        <v>10</v>
      </c>
      <c r="L92" s="156" t="s">
        <v>49</v>
      </c>
      <c r="M92" s="157" t="s">
        <v>23</v>
      </c>
      <c r="N92" s="157" t="s">
        <v>48</v>
      </c>
      <c r="O92" s="158">
        <v>1.5980000495910645</v>
      </c>
      <c r="P92" s="150">
        <v>0</v>
      </c>
      <c r="Q92" s="150"/>
      <c r="R92" s="146">
        <v>0</v>
      </c>
      <c r="S92" s="161"/>
      <c r="T92" s="159">
        <v>0</v>
      </c>
      <c r="U92" s="146">
        <f t="shared" si="21"/>
        <v>0</v>
      </c>
      <c r="V92" s="146">
        <v>0</v>
      </c>
      <c r="W92" s="146">
        <f t="shared" si="22"/>
        <v>0</v>
      </c>
      <c r="X92" s="183">
        <f t="shared" si="23"/>
        <v>0</v>
      </c>
    </row>
    <row r="93" spans="1:25" x14ac:dyDescent="0.25">
      <c r="A93" s="151"/>
      <c r="B93" s="152"/>
      <c r="C93" s="78">
        <v>500813</v>
      </c>
      <c r="D93" s="153"/>
      <c r="E93" s="150">
        <f t="shared" si="16"/>
        <v>0</v>
      </c>
      <c r="F93" s="150"/>
      <c r="G93" s="150">
        <f t="shared" si="17"/>
        <v>0</v>
      </c>
      <c r="H93" s="156" t="s">
        <v>28</v>
      </c>
      <c r="I93" s="155">
        <v>5</v>
      </c>
      <c r="J93" s="156" t="s">
        <v>14</v>
      </c>
      <c r="K93" s="157" t="s">
        <v>15</v>
      </c>
      <c r="L93" s="156" t="s">
        <v>35</v>
      </c>
      <c r="M93" s="157" t="s">
        <v>42</v>
      </c>
      <c r="N93" s="157"/>
      <c r="O93" s="158">
        <v>1.5980000495910645</v>
      </c>
      <c r="P93" s="150">
        <v>0</v>
      </c>
      <c r="Q93" s="150"/>
      <c r="R93" s="146">
        <v>0</v>
      </c>
      <c r="S93" s="161"/>
      <c r="T93" s="159">
        <v>0</v>
      </c>
      <c r="U93" s="146">
        <f t="shared" si="21"/>
        <v>0</v>
      </c>
      <c r="V93" s="146">
        <v>0</v>
      </c>
      <c r="W93" s="146">
        <f t="shared" si="22"/>
        <v>0</v>
      </c>
      <c r="X93" s="183">
        <f t="shared" si="23"/>
        <v>0</v>
      </c>
    </row>
    <row r="94" spans="1:25" x14ac:dyDescent="0.25">
      <c r="A94" s="73"/>
      <c r="B94" s="73">
        <v>32</v>
      </c>
      <c r="C94" s="73">
        <v>508134</v>
      </c>
      <c r="D94" s="13">
        <v>10</v>
      </c>
      <c r="E94" s="33">
        <f t="shared" si="16"/>
        <v>4</v>
      </c>
      <c r="F94" s="13">
        <v>0</v>
      </c>
      <c r="G94" s="33">
        <f t="shared" si="17"/>
        <v>0</v>
      </c>
      <c r="H94" s="6" t="s">
        <v>19</v>
      </c>
      <c r="I94" s="10">
        <v>4</v>
      </c>
      <c r="J94" s="6" t="s">
        <v>9</v>
      </c>
      <c r="K94" s="4" t="s">
        <v>10</v>
      </c>
      <c r="L94" s="6" t="s">
        <v>79</v>
      </c>
      <c r="M94" s="4" t="s">
        <v>11</v>
      </c>
      <c r="N94" s="4" t="s">
        <v>31</v>
      </c>
      <c r="O94" s="40">
        <v>1.6829999685287476</v>
      </c>
      <c r="P94" s="13">
        <v>13</v>
      </c>
      <c r="Q94" s="33">
        <v>1.95</v>
      </c>
      <c r="R94" s="39">
        <v>14</v>
      </c>
      <c r="S94" s="33">
        <v>1.4</v>
      </c>
      <c r="T94" s="27">
        <f>S94+Q94+G94+E94</f>
        <v>7.35</v>
      </c>
      <c r="U94" s="45">
        <v>7.35</v>
      </c>
    </row>
    <row r="95" spans="1:25" x14ac:dyDescent="0.25">
      <c r="A95" s="73"/>
      <c r="B95" s="73"/>
      <c r="C95" s="73">
        <v>508134</v>
      </c>
      <c r="D95" s="13"/>
      <c r="E95" s="33">
        <f t="shared" si="16"/>
        <v>0</v>
      </c>
      <c r="F95" s="13"/>
      <c r="G95" s="33">
        <f t="shared" si="17"/>
        <v>0</v>
      </c>
      <c r="H95" s="6" t="s">
        <v>19</v>
      </c>
      <c r="I95" s="10">
        <v>4</v>
      </c>
      <c r="J95" s="6" t="s">
        <v>9</v>
      </c>
      <c r="K95" s="4" t="s">
        <v>15</v>
      </c>
      <c r="L95" s="6" t="s">
        <v>35</v>
      </c>
      <c r="M95" s="4" t="s">
        <v>54</v>
      </c>
      <c r="N95" s="4" t="s">
        <v>71</v>
      </c>
      <c r="O95" s="40">
        <v>1.6829999685287476</v>
      </c>
      <c r="P95" s="13">
        <v>0</v>
      </c>
      <c r="Q95" s="33"/>
      <c r="R95" s="39">
        <v>0</v>
      </c>
      <c r="S95" s="33"/>
      <c r="T95" s="27">
        <f>S95+Q95+G95+E95</f>
        <v>0</v>
      </c>
      <c r="U95" s="45">
        <v>7.35</v>
      </c>
    </row>
    <row r="96" spans="1:25" x14ac:dyDescent="0.25">
      <c r="A96" s="73"/>
      <c r="B96" s="73">
        <v>33</v>
      </c>
      <c r="C96" s="73">
        <v>485579</v>
      </c>
      <c r="D96" s="13">
        <v>10</v>
      </c>
      <c r="E96" s="33">
        <f t="shared" si="16"/>
        <v>4</v>
      </c>
      <c r="F96" s="13">
        <v>0</v>
      </c>
      <c r="G96" s="33">
        <f t="shared" si="17"/>
        <v>0</v>
      </c>
      <c r="H96" s="6" t="s">
        <v>19</v>
      </c>
      <c r="I96" s="10">
        <v>4</v>
      </c>
      <c r="J96" s="6" t="s">
        <v>9</v>
      </c>
      <c r="K96" s="4" t="s">
        <v>10</v>
      </c>
      <c r="L96" s="6" t="s">
        <v>58</v>
      </c>
      <c r="M96" s="4" t="s">
        <v>33</v>
      </c>
      <c r="N96" s="4" t="s">
        <v>47</v>
      </c>
      <c r="O96" s="40">
        <v>1.7719999551773071</v>
      </c>
      <c r="P96" s="13">
        <v>12</v>
      </c>
      <c r="Q96" s="33">
        <v>1.8</v>
      </c>
      <c r="R96" s="39">
        <v>15</v>
      </c>
      <c r="S96" s="33">
        <v>1.5</v>
      </c>
      <c r="T96" s="27">
        <f>S96+Q96+G96+E96</f>
        <v>7.3</v>
      </c>
      <c r="U96" s="45">
        <v>7.3</v>
      </c>
    </row>
    <row r="97" spans="1:21" x14ac:dyDescent="0.25">
      <c r="A97" s="73"/>
      <c r="B97" s="73">
        <v>34</v>
      </c>
      <c r="C97" s="73">
        <v>500634</v>
      </c>
      <c r="D97" s="13">
        <v>10</v>
      </c>
      <c r="E97" s="33">
        <f t="shared" si="16"/>
        <v>4</v>
      </c>
      <c r="F97" s="13">
        <v>0</v>
      </c>
      <c r="G97" s="33">
        <f t="shared" si="17"/>
        <v>0</v>
      </c>
      <c r="H97" s="6" t="s">
        <v>28</v>
      </c>
      <c r="I97" s="10">
        <v>2</v>
      </c>
      <c r="J97" s="6" t="s">
        <v>9</v>
      </c>
      <c r="K97" s="4" t="s">
        <v>15</v>
      </c>
      <c r="L97" s="6" t="s">
        <v>54</v>
      </c>
      <c r="M97" s="4" t="s">
        <v>57</v>
      </c>
      <c r="N97" s="4" t="s">
        <v>35</v>
      </c>
      <c r="O97" s="40">
        <v>1.7560000419616699</v>
      </c>
      <c r="P97" s="13">
        <v>12</v>
      </c>
      <c r="Q97" s="33">
        <v>1.8</v>
      </c>
      <c r="R97" s="39">
        <v>14</v>
      </c>
      <c r="S97" s="33">
        <v>1.4</v>
      </c>
      <c r="T97" s="27">
        <f>S97+Q97+G97+E97</f>
        <v>7.2</v>
      </c>
      <c r="U97" s="45">
        <v>7.2</v>
      </c>
    </row>
    <row r="98" spans="1:21" x14ac:dyDescent="0.25">
      <c r="A98" s="73"/>
      <c r="B98" s="73"/>
      <c r="C98" s="73">
        <v>500634</v>
      </c>
      <c r="D98" s="13"/>
      <c r="E98" s="33">
        <f t="shared" si="16"/>
        <v>0</v>
      </c>
      <c r="F98" s="13"/>
      <c r="G98" s="33">
        <f t="shared" si="17"/>
        <v>0</v>
      </c>
      <c r="H98" s="6" t="s">
        <v>28</v>
      </c>
      <c r="I98" s="10">
        <v>2</v>
      </c>
      <c r="J98" s="6" t="s">
        <v>9</v>
      </c>
      <c r="K98" s="4" t="s">
        <v>10</v>
      </c>
      <c r="L98" s="6" t="s">
        <v>29</v>
      </c>
      <c r="M98" s="4" t="s">
        <v>58</v>
      </c>
      <c r="N98" s="4" t="s">
        <v>22</v>
      </c>
      <c r="O98" s="40">
        <v>1.7560000419616699</v>
      </c>
      <c r="P98" s="13">
        <v>0</v>
      </c>
      <c r="Q98" s="33"/>
      <c r="R98" s="39">
        <v>0</v>
      </c>
      <c r="S98" s="33"/>
      <c r="T98" s="27">
        <f>S98+Q98+G98+E98</f>
        <v>0</v>
      </c>
      <c r="U98" s="45">
        <v>7.2</v>
      </c>
    </row>
    <row r="99" spans="1:21" x14ac:dyDescent="0.25">
      <c r="A99" s="73"/>
      <c r="B99" s="73"/>
      <c r="C99" s="73">
        <v>500634</v>
      </c>
      <c r="D99" s="13"/>
      <c r="E99" s="33">
        <f t="shared" si="16"/>
        <v>0</v>
      </c>
      <c r="F99" s="13"/>
      <c r="G99" s="33">
        <f t="shared" si="17"/>
        <v>0</v>
      </c>
      <c r="H99" s="6" t="s">
        <v>28</v>
      </c>
      <c r="I99" s="10">
        <v>2</v>
      </c>
      <c r="J99" s="6" t="s">
        <v>14</v>
      </c>
      <c r="K99" s="4" t="s">
        <v>15</v>
      </c>
      <c r="L99" s="6" t="s">
        <v>57</v>
      </c>
      <c r="M99" s="4" t="s">
        <v>24</v>
      </c>
      <c r="N99" s="4" t="s">
        <v>37</v>
      </c>
      <c r="O99" s="40">
        <v>1.7560000419616699</v>
      </c>
      <c r="P99" s="13">
        <v>0</v>
      </c>
      <c r="Q99" s="33"/>
      <c r="R99" s="39">
        <v>0</v>
      </c>
      <c r="S99" s="33"/>
      <c r="T99" s="27">
        <f>S99+Q99+G99+E99</f>
        <v>0</v>
      </c>
      <c r="U99" s="45">
        <v>7.2</v>
      </c>
    </row>
    <row r="100" spans="1:21" x14ac:dyDescent="0.25">
      <c r="A100" s="73"/>
      <c r="B100" s="73"/>
      <c r="C100" s="73">
        <v>500634</v>
      </c>
      <c r="D100" s="13"/>
      <c r="E100" s="33">
        <f t="shared" si="16"/>
        <v>0</v>
      </c>
      <c r="F100" s="13"/>
      <c r="G100" s="33">
        <f t="shared" si="17"/>
        <v>0</v>
      </c>
      <c r="H100" s="6" t="s">
        <v>28</v>
      </c>
      <c r="I100" s="10">
        <v>2</v>
      </c>
      <c r="J100" s="6" t="s">
        <v>14</v>
      </c>
      <c r="K100" s="4" t="s">
        <v>10</v>
      </c>
      <c r="L100" s="6" t="s">
        <v>22</v>
      </c>
      <c r="M100" s="4" t="s">
        <v>51</v>
      </c>
      <c r="N100" s="4" t="s">
        <v>58</v>
      </c>
      <c r="O100" s="40">
        <v>1.7560000419616699</v>
      </c>
      <c r="P100" s="13">
        <v>0</v>
      </c>
      <c r="Q100" s="33"/>
      <c r="R100" s="39">
        <v>0</v>
      </c>
      <c r="S100" s="33"/>
      <c r="T100" s="27">
        <f>S100+Q100+G100+E100</f>
        <v>0</v>
      </c>
      <c r="U100" s="45">
        <v>7.2</v>
      </c>
    </row>
    <row r="101" spans="1:21" x14ac:dyDescent="0.25">
      <c r="A101" s="73"/>
      <c r="B101" s="73">
        <v>35</v>
      </c>
      <c r="C101" s="73">
        <v>508092</v>
      </c>
      <c r="D101" s="13">
        <v>10</v>
      </c>
      <c r="E101" s="33">
        <f t="shared" si="16"/>
        <v>4</v>
      </c>
      <c r="F101" s="13">
        <v>0</v>
      </c>
      <c r="G101" s="33">
        <f t="shared" si="17"/>
        <v>0</v>
      </c>
      <c r="H101" s="6" t="s">
        <v>19</v>
      </c>
      <c r="I101" s="10">
        <v>1</v>
      </c>
      <c r="J101" s="6" t="s">
        <v>14</v>
      </c>
      <c r="K101" s="4" t="s">
        <v>10</v>
      </c>
      <c r="L101" s="6" t="s">
        <v>38</v>
      </c>
      <c r="M101" s="4" t="s">
        <v>67</v>
      </c>
      <c r="N101" s="4" t="s">
        <v>52</v>
      </c>
      <c r="O101" s="40">
        <v>1.5770000219345093</v>
      </c>
      <c r="P101" s="13">
        <v>14</v>
      </c>
      <c r="Q101" s="33">
        <v>2.1</v>
      </c>
      <c r="R101" s="39">
        <v>11</v>
      </c>
      <c r="S101" s="33">
        <v>1.1000000000000001</v>
      </c>
      <c r="T101" s="27">
        <f>S101+Q101+G101+E101</f>
        <v>7.2</v>
      </c>
      <c r="U101" s="45">
        <v>7.2</v>
      </c>
    </row>
    <row r="102" spans="1:21" x14ac:dyDescent="0.25">
      <c r="A102" s="73"/>
      <c r="B102" s="73">
        <v>36</v>
      </c>
      <c r="C102" s="73">
        <v>503599</v>
      </c>
      <c r="D102" s="13">
        <v>10</v>
      </c>
      <c r="E102" s="33">
        <f t="shared" si="16"/>
        <v>4</v>
      </c>
      <c r="F102" s="13">
        <v>0</v>
      </c>
      <c r="G102" s="33">
        <f t="shared" si="17"/>
        <v>0</v>
      </c>
      <c r="H102" s="6" t="s">
        <v>28</v>
      </c>
      <c r="I102" s="10">
        <v>5</v>
      </c>
      <c r="J102" s="6" t="s">
        <v>9</v>
      </c>
      <c r="K102" s="4" t="s">
        <v>10</v>
      </c>
      <c r="L102" s="6" t="s">
        <v>12</v>
      </c>
      <c r="M102" s="4" t="s">
        <v>31</v>
      </c>
      <c r="N102" s="4" t="s">
        <v>69</v>
      </c>
      <c r="O102" s="40">
        <v>1.6130000352859497</v>
      </c>
      <c r="P102" s="13">
        <v>14</v>
      </c>
      <c r="Q102" s="33">
        <v>2.1</v>
      </c>
      <c r="R102" s="39">
        <v>11</v>
      </c>
      <c r="S102" s="33">
        <v>1.1000000000000001</v>
      </c>
      <c r="T102" s="27">
        <f>S102+Q102+G102+E102</f>
        <v>7.2</v>
      </c>
      <c r="U102" s="45">
        <v>7.2</v>
      </c>
    </row>
    <row r="103" spans="1:21" x14ac:dyDescent="0.25">
      <c r="A103" s="73"/>
      <c r="B103" s="73"/>
      <c r="C103" s="73">
        <v>503599</v>
      </c>
      <c r="D103" s="13"/>
      <c r="E103" s="33">
        <f t="shared" si="16"/>
        <v>0</v>
      </c>
      <c r="F103" s="13"/>
      <c r="G103" s="33">
        <f t="shared" si="17"/>
        <v>0</v>
      </c>
      <c r="H103" s="6" t="s">
        <v>28</v>
      </c>
      <c r="I103" s="10">
        <v>5</v>
      </c>
      <c r="J103" s="6" t="s">
        <v>9</v>
      </c>
      <c r="K103" s="4" t="s">
        <v>15</v>
      </c>
      <c r="L103" s="6" t="s">
        <v>16</v>
      </c>
      <c r="M103" s="4"/>
      <c r="N103" s="4"/>
      <c r="O103" s="40">
        <v>1.6130000352859497</v>
      </c>
      <c r="P103" s="13">
        <v>0</v>
      </c>
      <c r="Q103" s="33"/>
      <c r="R103" s="39">
        <v>0</v>
      </c>
      <c r="S103" s="33"/>
      <c r="T103" s="27">
        <f>S103+Q103+G103+E103</f>
        <v>0</v>
      </c>
      <c r="U103" s="45">
        <v>7.2</v>
      </c>
    </row>
    <row r="104" spans="1:21" x14ac:dyDescent="0.25">
      <c r="A104" s="73"/>
      <c r="B104" s="73">
        <v>37</v>
      </c>
      <c r="C104" s="73">
        <v>508101</v>
      </c>
      <c r="D104" s="13">
        <v>7</v>
      </c>
      <c r="E104" s="33">
        <f>D104*0.4</f>
        <v>2.8000000000000003</v>
      </c>
      <c r="F104" s="13">
        <v>0</v>
      </c>
      <c r="G104" s="33">
        <f>F104*0.1</f>
        <v>0</v>
      </c>
      <c r="H104" s="6" t="s">
        <v>19</v>
      </c>
      <c r="I104" s="10">
        <v>1</v>
      </c>
      <c r="J104" s="6" t="s">
        <v>9</v>
      </c>
      <c r="K104" s="4" t="s">
        <v>10</v>
      </c>
      <c r="L104" s="6" t="s">
        <v>44</v>
      </c>
      <c r="M104" s="4" t="s">
        <v>63</v>
      </c>
      <c r="N104" s="4" t="s">
        <v>31</v>
      </c>
      <c r="O104" s="40">
        <v>1.2209999561309814</v>
      </c>
      <c r="P104" s="13">
        <v>18</v>
      </c>
      <c r="Q104" s="33">
        <v>2.7</v>
      </c>
      <c r="R104" s="39">
        <v>17</v>
      </c>
      <c r="S104" s="33">
        <v>1.7</v>
      </c>
      <c r="T104" s="27">
        <f>S104+Q104+G104+E104</f>
        <v>7.2000000000000011</v>
      </c>
      <c r="U104" s="115">
        <v>7.2</v>
      </c>
    </row>
    <row r="105" spans="1:21" x14ac:dyDescent="0.25">
      <c r="A105" s="73"/>
      <c r="B105" s="73"/>
      <c r="C105" s="73">
        <v>508101</v>
      </c>
      <c r="D105" s="13"/>
      <c r="E105" s="33">
        <f>D105*0.4</f>
        <v>0</v>
      </c>
      <c r="F105" s="13"/>
      <c r="G105" s="33">
        <f>F105*0.1</f>
        <v>0</v>
      </c>
      <c r="H105" s="6" t="s">
        <v>19</v>
      </c>
      <c r="I105" s="10">
        <v>1</v>
      </c>
      <c r="J105" s="6" t="s">
        <v>14</v>
      </c>
      <c r="K105" s="4" t="s">
        <v>10</v>
      </c>
      <c r="L105" s="6" t="s">
        <v>12</v>
      </c>
      <c r="M105" s="4" t="s">
        <v>11</v>
      </c>
      <c r="N105" s="4" t="s">
        <v>44</v>
      </c>
      <c r="O105" s="40">
        <v>1.2209999561309814</v>
      </c>
      <c r="P105" s="13">
        <v>0</v>
      </c>
      <c r="Q105" s="33"/>
      <c r="R105" s="39">
        <v>0</v>
      </c>
      <c r="S105" s="33"/>
      <c r="T105" s="27">
        <f>S105+Q105+G105+E105</f>
        <v>0</v>
      </c>
      <c r="U105" s="115">
        <v>7.2</v>
      </c>
    </row>
    <row r="106" spans="1:21" x14ac:dyDescent="0.25">
      <c r="A106" s="73"/>
      <c r="B106" s="73">
        <v>38</v>
      </c>
      <c r="C106" s="73">
        <v>507986</v>
      </c>
      <c r="D106" s="13">
        <v>5</v>
      </c>
      <c r="E106" s="33">
        <f>D106*0.4</f>
        <v>2</v>
      </c>
      <c r="F106" s="13">
        <v>5</v>
      </c>
      <c r="G106" s="33">
        <f>F106*0.1</f>
        <v>0.5</v>
      </c>
      <c r="H106" s="6" t="s">
        <v>19</v>
      </c>
      <c r="I106" s="10">
        <v>1</v>
      </c>
      <c r="J106" s="6" t="s">
        <v>14</v>
      </c>
      <c r="K106" s="4" t="s">
        <v>10</v>
      </c>
      <c r="L106" s="6" t="s">
        <v>21</v>
      </c>
      <c r="M106" s="4" t="s">
        <v>13</v>
      </c>
      <c r="N106" s="4" t="s">
        <v>62</v>
      </c>
      <c r="O106" s="40">
        <v>1.2280000448226929</v>
      </c>
      <c r="P106" s="13">
        <v>18</v>
      </c>
      <c r="Q106" s="33">
        <v>2.7</v>
      </c>
      <c r="R106" s="39">
        <v>20</v>
      </c>
      <c r="S106" s="33">
        <v>2</v>
      </c>
      <c r="T106" s="27">
        <f>S106+Q106+G106+E106</f>
        <v>7.2</v>
      </c>
      <c r="U106" s="115">
        <v>7.2</v>
      </c>
    </row>
    <row r="107" spans="1:21" x14ac:dyDescent="0.25">
      <c r="A107" s="73"/>
      <c r="B107" s="73">
        <v>39</v>
      </c>
      <c r="C107" s="73">
        <v>500713</v>
      </c>
      <c r="D107" s="13">
        <v>10</v>
      </c>
      <c r="E107" s="33">
        <f t="shared" si="16"/>
        <v>4</v>
      </c>
      <c r="F107" s="13">
        <v>0</v>
      </c>
      <c r="G107" s="33">
        <f t="shared" si="17"/>
        <v>0</v>
      </c>
      <c r="H107" s="6" t="s">
        <v>28</v>
      </c>
      <c r="I107" s="10">
        <v>5</v>
      </c>
      <c r="J107" s="6" t="s">
        <v>9</v>
      </c>
      <c r="K107" s="4" t="s">
        <v>10</v>
      </c>
      <c r="L107" s="6" t="s">
        <v>40</v>
      </c>
      <c r="M107" s="4" t="s">
        <v>58</v>
      </c>
      <c r="N107" s="4" t="s">
        <v>79</v>
      </c>
      <c r="O107" s="40">
        <v>1.6890000104904175</v>
      </c>
      <c r="P107" s="13">
        <v>13</v>
      </c>
      <c r="Q107" s="33">
        <v>1.95</v>
      </c>
      <c r="R107" s="39">
        <v>12</v>
      </c>
      <c r="S107" s="33">
        <v>1.2</v>
      </c>
      <c r="T107" s="27">
        <f>S107+Q107+G107+E107</f>
        <v>7.15</v>
      </c>
      <c r="U107" s="115">
        <v>7.15</v>
      </c>
    </row>
    <row r="108" spans="1:21" x14ac:dyDescent="0.25">
      <c r="A108" s="73"/>
      <c r="B108" s="73">
        <v>40</v>
      </c>
      <c r="C108" s="73">
        <v>500771</v>
      </c>
      <c r="D108" s="13">
        <v>7</v>
      </c>
      <c r="E108" s="33">
        <f t="shared" si="16"/>
        <v>2.8000000000000003</v>
      </c>
      <c r="F108" s="13">
        <v>10</v>
      </c>
      <c r="G108" s="33">
        <f t="shared" si="17"/>
        <v>1</v>
      </c>
      <c r="H108" s="6" t="s">
        <v>28</v>
      </c>
      <c r="I108" s="10">
        <v>2</v>
      </c>
      <c r="J108" s="6" t="s">
        <v>9</v>
      </c>
      <c r="K108" s="4" t="s">
        <v>10</v>
      </c>
      <c r="L108" s="6" t="s">
        <v>27</v>
      </c>
      <c r="M108" s="4" t="s">
        <v>31</v>
      </c>
      <c r="N108" s="4" t="s">
        <v>12</v>
      </c>
      <c r="O108" s="40">
        <v>1.6920000314712524</v>
      </c>
      <c r="P108" s="13">
        <v>13</v>
      </c>
      <c r="Q108" s="33">
        <v>1.95</v>
      </c>
      <c r="R108" s="39">
        <v>14</v>
      </c>
      <c r="S108" s="33">
        <v>1.4</v>
      </c>
      <c r="T108" s="27">
        <f>S108+Q108+G108+E108</f>
        <v>7.15</v>
      </c>
      <c r="U108" s="45">
        <v>7.15</v>
      </c>
    </row>
    <row r="109" spans="1:21" x14ac:dyDescent="0.25">
      <c r="A109" s="73"/>
      <c r="B109" s="214"/>
      <c r="C109" s="212">
        <v>500771</v>
      </c>
      <c r="D109" s="13"/>
      <c r="E109" s="33">
        <f t="shared" si="16"/>
        <v>0</v>
      </c>
      <c r="F109" s="13"/>
      <c r="G109" s="33">
        <f t="shared" si="17"/>
        <v>0</v>
      </c>
      <c r="H109" s="6" t="s">
        <v>28</v>
      </c>
      <c r="I109" s="10">
        <v>2</v>
      </c>
      <c r="J109" s="6" t="s">
        <v>14</v>
      </c>
      <c r="K109" s="4" t="s">
        <v>15</v>
      </c>
      <c r="L109" s="6" t="s">
        <v>24</v>
      </c>
      <c r="M109" s="4" t="s">
        <v>16</v>
      </c>
      <c r="N109" s="4" t="s">
        <v>36</v>
      </c>
      <c r="O109" s="40">
        <v>1.6920000314712524</v>
      </c>
      <c r="P109" s="13">
        <v>0</v>
      </c>
      <c r="Q109" s="33"/>
      <c r="R109" s="39">
        <v>0</v>
      </c>
      <c r="S109" s="33"/>
      <c r="T109" s="27">
        <f>S109+Q109+G109+E109</f>
        <v>0</v>
      </c>
      <c r="U109" s="45">
        <v>7.15</v>
      </c>
    </row>
    <row r="110" spans="1:21" x14ac:dyDescent="0.25">
      <c r="A110" s="213"/>
      <c r="B110" s="216">
        <v>41</v>
      </c>
      <c r="C110" s="215">
        <v>494306</v>
      </c>
      <c r="D110" s="19">
        <v>10</v>
      </c>
      <c r="E110" s="33">
        <f>D110*0.4</f>
        <v>4</v>
      </c>
      <c r="F110" s="19">
        <v>0</v>
      </c>
      <c r="G110" s="33">
        <f>F110*0.1</f>
        <v>0</v>
      </c>
      <c r="H110" s="79" t="s">
        <v>28</v>
      </c>
      <c r="I110" s="80">
        <v>2</v>
      </c>
      <c r="J110" s="79" t="s">
        <v>9</v>
      </c>
      <c r="K110" s="210" t="s">
        <v>10</v>
      </c>
      <c r="L110" s="211" t="s">
        <v>23</v>
      </c>
      <c r="M110" s="81" t="s">
        <v>63</v>
      </c>
      <c r="N110" s="81" t="s">
        <v>38</v>
      </c>
      <c r="O110" s="82">
        <v>1.6239999532699585</v>
      </c>
      <c r="P110" s="19">
        <v>14</v>
      </c>
      <c r="Q110" s="33">
        <v>2.1</v>
      </c>
      <c r="R110" s="83">
        <v>10</v>
      </c>
      <c r="S110" s="33">
        <v>1</v>
      </c>
      <c r="T110" s="27">
        <f>S110+Q110+G110+E110</f>
        <v>7.1</v>
      </c>
      <c r="U110" s="45">
        <v>7.1</v>
      </c>
    </row>
    <row r="111" spans="1:21" x14ac:dyDescent="0.25">
      <c r="A111" s="214"/>
      <c r="B111" s="217">
        <v>42</v>
      </c>
      <c r="C111" s="212">
        <v>500388</v>
      </c>
      <c r="D111" s="13">
        <v>7</v>
      </c>
      <c r="E111" s="33">
        <f t="shared" si="16"/>
        <v>2.8000000000000003</v>
      </c>
      <c r="F111" s="13">
        <v>0</v>
      </c>
      <c r="G111" s="33">
        <f t="shared" si="17"/>
        <v>0</v>
      </c>
      <c r="H111" s="6" t="s">
        <v>19</v>
      </c>
      <c r="I111" s="10">
        <v>1</v>
      </c>
      <c r="J111" s="6" t="s">
        <v>9</v>
      </c>
      <c r="K111" s="4" t="s">
        <v>10</v>
      </c>
      <c r="L111" s="6" t="s">
        <v>21</v>
      </c>
      <c r="M111" s="4" t="s">
        <v>13</v>
      </c>
      <c r="N111" s="4" t="s">
        <v>63</v>
      </c>
      <c r="O111" s="40">
        <v>1.2749999761581421</v>
      </c>
      <c r="P111" s="13">
        <v>17</v>
      </c>
      <c r="Q111" s="33">
        <v>2.5499999999999998</v>
      </c>
      <c r="R111" s="39">
        <v>17</v>
      </c>
      <c r="S111" s="33">
        <v>1.7</v>
      </c>
      <c r="T111" s="27">
        <f>S111+Q111+G111+E111</f>
        <v>7.0500000000000007</v>
      </c>
      <c r="U111" s="45">
        <v>7.0500000000000007</v>
      </c>
    </row>
    <row r="112" spans="1:21" x14ac:dyDescent="0.25">
      <c r="A112" s="73"/>
      <c r="B112" s="214"/>
      <c r="C112" s="212">
        <v>500388</v>
      </c>
      <c r="D112" s="13"/>
      <c r="E112" s="33">
        <f t="shared" si="16"/>
        <v>0</v>
      </c>
      <c r="F112" s="13"/>
      <c r="G112" s="33">
        <f t="shared" si="17"/>
        <v>0</v>
      </c>
      <c r="H112" s="6" t="s">
        <v>19</v>
      </c>
      <c r="I112" s="10">
        <v>1</v>
      </c>
      <c r="J112" s="6" t="s">
        <v>9</v>
      </c>
      <c r="K112" s="4" t="s">
        <v>15</v>
      </c>
      <c r="L112" s="6" t="s">
        <v>25</v>
      </c>
      <c r="M112" s="4" t="s">
        <v>18</v>
      </c>
      <c r="N112" s="4" t="s">
        <v>94</v>
      </c>
      <c r="O112" s="40">
        <v>1.2749999761581421</v>
      </c>
      <c r="P112" s="13">
        <v>0</v>
      </c>
      <c r="Q112" s="33"/>
      <c r="R112" s="39">
        <v>0</v>
      </c>
      <c r="S112" s="33"/>
      <c r="T112" s="27">
        <f>S112+Q112+G112+E112</f>
        <v>0</v>
      </c>
      <c r="U112" s="45">
        <v>7.0500000000000007</v>
      </c>
    </row>
    <row r="113" spans="1:25" x14ac:dyDescent="0.25">
      <c r="A113" s="73"/>
      <c r="B113" s="73"/>
      <c r="C113" s="73">
        <v>500388</v>
      </c>
      <c r="D113" s="13"/>
      <c r="E113" s="33">
        <f t="shared" si="16"/>
        <v>0</v>
      </c>
      <c r="F113" s="13"/>
      <c r="G113" s="33">
        <f t="shared" si="17"/>
        <v>0</v>
      </c>
      <c r="H113" s="6" t="s">
        <v>19</v>
      </c>
      <c r="I113" s="10">
        <v>1</v>
      </c>
      <c r="J113" s="6" t="s">
        <v>14</v>
      </c>
      <c r="K113" s="4" t="s">
        <v>10</v>
      </c>
      <c r="L113" s="6" t="s">
        <v>21</v>
      </c>
      <c r="M113" s="4" t="s">
        <v>13</v>
      </c>
      <c r="N113" s="4" t="s">
        <v>63</v>
      </c>
      <c r="O113" s="40">
        <v>1.2749999761581421</v>
      </c>
      <c r="P113" s="13">
        <v>0</v>
      </c>
      <c r="Q113" s="33"/>
      <c r="R113" s="39">
        <v>0</v>
      </c>
      <c r="S113" s="33"/>
      <c r="T113" s="27">
        <f>S113+Q113+G113+E113</f>
        <v>0</v>
      </c>
      <c r="U113" s="45">
        <v>7.0500000000000007</v>
      </c>
    </row>
    <row r="114" spans="1:25" x14ac:dyDescent="0.25">
      <c r="A114" s="73"/>
      <c r="B114" s="73"/>
      <c r="C114" s="73">
        <v>500388</v>
      </c>
      <c r="D114" s="13"/>
      <c r="E114" s="33">
        <f t="shared" si="16"/>
        <v>0</v>
      </c>
      <c r="F114" s="13"/>
      <c r="G114" s="33">
        <f t="shared" si="17"/>
        <v>0</v>
      </c>
      <c r="H114" s="6" t="s">
        <v>19</v>
      </c>
      <c r="I114" s="10">
        <v>1</v>
      </c>
      <c r="J114" s="6" t="s">
        <v>14</v>
      </c>
      <c r="K114" s="4" t="s">
        <v>15</v>
      </c>
      <c r="L114" s="6" t="s">
        <v>25</v>
      </c>
      <c r="M114" s="4" t="s">
        <v>18</v>
      </c>
      <c r="N114" s="4" t="s">
        <v>94</v>
      </c>
      <c r="O114" s="40">
        <v>1.2749999761581421</v>
      </c>
      <c r="P114" s="13">
        <v>0</v>
      </c>
      <c r="Q114" s="33"/>
      <c r="R114" s="39">
        <v>0</v>
      </c>
      <c r="S114" s="33"/>
      <c r="T114" s="27">
        <f>S114+Q114+G114+E114</f>
        <v>0</v>
      </c>
      <c r="U114" s="45">
        <v>7.0500000000000007</v>
      </c>
    </row>
    <row r="115" spans="1:25" x14ac:dyDescent="0.25">
      <c r="A115" s="73"/>
      <c r="B115" s="73">
        <v>43</v>
      </c>
      <c r="C115" s="73">
        <v>500680</v>
      </c>
      <c r="D115" s="13">
        <v>10</v>
      </c>
      <c r="E115" s="33">
        <f t="shared" si="16"/>
        <v>4</v>
      </c>
      <c r="F115" s="13">
        <v>0</v>
      </c>
      <c r="G115" s="33">
        <f t="shared" si="17"/>
        <v>0</v>
      </c>
      <c r="H115" s="6" t="s">
        <v>28</v>
      </c>
      <c r="I115" s="10">
        <v>2</v>
      </c>
      <c r="J115" s="6" t="s">
        <v>9</v>
      </c>
      <c r="K115" s="4" t="s">
        <v>10</v>
      </c>
      <c r="L115" s="6" t="s">
        <v>12</v>
      </c>
      <c r="M115" s="4" t="s">
        <v>33</v>
      </c>
      <c r="N115" s="4" t="s">
        <v>23</v>
      </c>
      <c r="O115" s="40">
        <v>1.6599999666213989</v>
      </c>
      <c r="P115" s="13">
        <v>13</v>
      </c>
      <c r="Q115" s="33">
        <v>1.95</v>
      </c>
      <c r="R115" s="39">
        <v>11</v>
      </c>
      <c r="S115" s="33">
        <v>1.1000000000000001</v>
      </c>
      <c r="T115" s="27">
        <f>S115+Q115+G115+E115</f>
        <v>7.05</v>
      </c>
      <c r="U115" s="45">
        <v>7.05</v>
      </c>
    </row>
    <row r="116" spans="1:25" x14ac:dyDescent="0.25">
      <c r="A116" s="73"/>
      <c r="B116" s="73"/>
      <c r="C116" s="73">
        <v>500680</v>
      </c>
      <c r="D116" s="13"/>
      <c r="E116" s="33">
        <f t="shared" si="16"/>
        <v>0</v>
      </c>
      <c r="F116" s="13"/>
      <c r="G116" s="33">
        <f t="shared" si="17"/>
        <v>0</v>
      </c>
      <c r="H116" s="6" t="s">
        <v>28</v>
      </c>
      <c r="I116" s="10">
        <v>2</v>
      </c>
      <c r="J116" s="6" t="s">
        <v>9</v>
      </c>
      <c r="K116" s="4" t="s">
        <v>15</v>
      </c>
      <c r="L116" s="6" t="s">
        <v>16</v>
      </c>
      <c r="M116" s="4" t="s">
        <v>73</v>
      </c>
      <c r="N116" s="4" t="s">
        <v>68</v>
      </c>
      <c r="O116" s="40">
        <v>1.6599999666213989</v>
      </c>
      <c r="P116" s="13">
        <v>0</v>
      </c>
      <c r="Q116" s="33"/>
      <c r="R116" s="39">
        <v>0</v>
      </c>
      <c r="S116" s="33"/>
      <c r="T116" s="27">
        <f>S116+Q116+G116+E116</f>
        <v>0</v>
      </c>
      <c r="U116" s="45">
        <v>7.05</v>
      </c>
    </row>
    <row r="117" spans="1:25" x14ac:dyDescent="0.25">
      <c r="A117" s="73"/>
      <c r="B117" s="73">
        <v>44</v>
      </c>
      <c r="C117" s="73">
        <v>500751</v>
      </c>
      <c r="D117" s="13">
        <v>7</v>
      </c>
      <c r="E117" s="33">
        <f t="shared" si="16"/>
        <v>2.8000000000000003</v>
      </c>
      <c r="F117" s="13">
        <v>0</v>
      </c>
      <c r="G117" s="33">
        <f t="shared" si="17"/>
        <v>0</v>
      </c>
      <c r="H117" s="6" t="s">
        <v>28</v>
      </c>
      <c r="I117" s="10">
        <v>2</v>
      </c>
      <c r="J117" s="6" t="s">
        <v>9</v>
      </c>
      <c r="K117" s="4" t="s">
        <v>10</v>
      </c>
      <c r="L117" s="6" t="s">
        <v>38</v>
      </c>
      <c r="M117" s="4" t="s">
        <v>23</v>
      </c>
      <c r="N117" s="4" t="s">
        <v>21</v>
      </c>
      <c r="O117" s="40">
        <v>1.2410000562667847</v>
      </c>
      <c r="P117" s="13">
        <v>18</v>
      </c>
      <c r="Q117" s="33">
        <v>2.7</v>
      </c>
      <c r="R117" s="39">
        <v>15</v>
      </c>
      <c r="S117" s="33">
        <v>1.5</v>
      </c>
      <c r="T117" s="27">
        <f>S117+Q117+G117+E117</f>
        <v>7</v>
      </c>
      <c r="U117" s="45">
        <v>7</v>
      </c>
    </row>
    <row r="118" spans="1:25" x14ac:dyDescent="0.25">
      <c r="A118" s="73"/>
      <c r="B118" s="73">
        <v>45</v>
      </c>
      <c r="C118" s="73">
        <v>500806</v>
      </c>
      <c r="D118" s="13">
        <v>10</v>
      </c>
      <c r="E118" s="33">
        <f t="shared" si="16"/>
        <v>4</v>
      </c>
      <c r="F118" s="13">
        <v>0</v>
      </c>
      <c r="G118" s="33">
        <f t="shared" si="17"/>
        <v>0</v>
      </c>
      <c r="H118" s="6" t="s">
        <v>8</v>
      </c>
      <c r="I118" s="10">
        <v>1</v>
      </c>
      <c r="J118" s="6" t="s">
        <v>9</v>
      </c>
      <c r="K118" s="4" t="s">
        <v>10</v>
      </c>
      <c r="L118" s="6" t="s">
        <v>33</v>
      </c>
      <c r="M118" s="4" t="s">
        <v>58</v>
      </c>
      <c r="N118" s="4" t="s">
        <v>22</v>
      </c>
      <c r="O118" s="40">
        <v>1.8329999446868896</v>
      </c>
      <c r="P118" s="13">
        <v>12</v>
      </c>
      <c r="Q118" s="33">
        <v>1.8</v>
      </c>
      <c r="R118" s="39">
        <v>12</v>
      </c>
      <c r="S118" s="33">
        <v>1.2</v>
      </c>
      <c r="T118" s="27">
        <f>S118+Q118+G118+E118</f>
        <v>7</v>
      </c>
      <c r="U118" s="45">
        <v>7</v>
      </c>
    </row>
    <row r="119" spans="1:25" x14ac:dyDescent="0.25">
      <c r="A119" s="73"/>
      <c r="B119" s="73">
        <v>46</v>
      </c>
      <c r="C119" s="73">
        <v>477247</v>
      </c>
      <c r="D119" s="13">
        <v>10</v>
      </c>
      <c r="E119" s="33">
        <f t="shared" si="16"/>
        <v>4</v>
      </c>
      <c r="F119" s="13">
        <v>0</v>
      </c>
      <c r="G119" s="33">
        <f t="shared" si="17"/>
        <v>0</v>
      </c>
      <c r="H119" s="6" t="s">
        <v>28</v>
      </c>
      <c r="I119" s="10">
        <v>2</v>
      </c>
      <c r="J119" s="6" t="s">
        <v>9</v>
      </c>
      <c r="K119" s="4" t="s">
        <v>10</v>
      </c>
      <c r="L119" s="6" t="s">
        <v>22</v>
      </c>
      <c r="M119" s="4" t="s">
        <v>38</v>
      </c>
      <c r="N119" s="4" t="s">
        <v>62</v>
      </c>
      <c r="O119" s="40">
        <v>1.9900000095367432</v>
      </c>
      <c r="P119" s="13">
        <v>10</v>
      </c>
      <c r="Q119" s="33">
        <v>1.5</v>
      </c>
      <c r="R119" s="39">
        <v>15</v>
      </c>
      <c r="S119" s="33">
        <v>1.5</v>
      </c>
      <c r="T119" s="27">
        <f>S119+Q119+G119+E119</f>
        <v>7</v>
      </c>
      <c r="U119" s="45">
        <v>7</v>
      </c>
    </row>
    <row r="120" spans="1:25" x14ac:dyDescent="0.25">
      <c r="A120" s="73"/>
      <c r="B120" s="73">
        <v>47</v>
      </c>
      <c r="C120" s="73">
        <v>500674</v>
      </c>
      <c r="D120" s="13">
        <v>10</v>
      </c>
      <c r="E120" s="33">
        <f t="shared" si="16"/>
        <v>4</v>
      </c>
      <c r="F120" s="13">
        <v>0</v>
      </c>
      <c r="G120" s="33">
        <f t="shared" si="17"/>
        <v>0</v>
      </c>
      <c r="H120" s="6" t="s">
        <v>8</v>
      </c>
      <c r="I120" s="10">
        <v>1</v>
      </c>
      <c r="J120" s="6" t="s">
        <v>9</v>
      </c>
      <c r="K120" s="4" t="s">
        <v>15</v>
      </c>
      <c r="L120" s="6" t="s">
        <v>24</v>
      </c>
      <c r="M120" s="4" t="s">
        <v>42</v>
      </c>
      <c r="N120" s="4" t="s">
        <v>16</v>
      </c>
      <c r="O120" s="40">
        <v>1.6990000009536743</v>
      </c>
      <c r="P120" s="13">
        <v>13</v>
      </c>
      <c r="Q120" s="33">
        <v>1.95</v>
      </c>
      <c r="R120" s="39">
        <v>10</v>
      </c>
      <c r="S120" s="33">
        <v>1</v>
      </c>
      <c r="T120" s="27">
        <f>S120+Q120+G120+E120</f>
        <v>6.95</v>
      </c>
      <c r="U120" s="45">
        <v>6.95</v>
      </c>
    </row>
    <row r="121" spans="1:25" x14ac:dyDescent="0.25">
      <c r="A121" s="73"/>
      <c r="B121" s="73"/>
      <c r="C121" s="73">
        <v>500674</v>
      </c>
      <c r="D121" s="13"/>
      <c r="E121" s="33">
        <f t="shared" si="16"/>
        <v>0</v>
      </c>
      <c r="F121" s="13"/>
      <c r="G121" s="33">
        <f t="shared" si="17"/>
        <v>0</v>
      </c>
      <c r="H121" s="6" t="s">
        <v>8</v>
      </c>
      <c r="I121" s="10">
        <v>1</v>
      </c>
      <c r="J121" s="6" t="s">
        <v>9</v>
      </c>
      <c r="K121" s="4" t="s">
        <v>10</v>
      </c>
      <c r="L121" s="6" t="s">
        <v>69</v>
      </c>
      <c r="M121" s="4" t="s">
        <v>11</v>
      </c>
      <c r="N121" s="4" t="s">
        <v>58</v>
      </c>
      <c r="O121" s="40">
        <v>1.6990000009536743</v>
      </c>
      <c r="P121" s="13">
        <v>0</v>
      </c>
      <c r="Q121" s="33"/>
      <c r="R121" s="39">
        <v>0</v>
      </c>
      <c r="S121" s="33"/>
      <c r="T121" s="27">
        <f>S121+Q121+G121+E121</f>
        <v>0</v>
      </c>
      <c r="U121" s="45">
        <v>6.95</v>
      </c>
    </row>
    <row r="122" spans="1:25" x14ac:dyDescent="0.25">
      <c r="A122" s="73"/>
      <c r="B122" s="73">
        <v>48</v>
      </c>
      <c r="C122" s="73">
        <v>508081</v>
      </c>
      <c r="D122" s="13">
        <v>5</v>
      </c>
      <c r="E122" s="33">
        <f t="shared" si="16"/>
        <v>2</v>
      </c>
      <c r="F122" s="13">
        <v>10</v>
      </c>
      <c r="G122" s="33">
        <f t="shared" si="17"/>
        <v>1</v>
      </c>
      <c r="H122" s="6" t="s">
        <v>19</v>
      </c>
      <c r="I122" s="10">
        <v>1</v>
      </c>
      <c r="J122" s="6" t="s">
        <v>14</v>
      </c>
      <c r="K122" s="4" t="s">
        <v>15</v>
      </c>
      <c r="L122" s="6" t="s">
        <v>18</v>
      </c>
      <c r="M122" s="4" t="s">
        <v>17</v>
      </c>
      <c r="N122" s="4"/>
      <c r="O122" s="40">
        <v>1.5410000085830688</v>
      </c>
      <c r="P122" s="13">
        <v>15</v>
      </c>
      <c r="Q122" s="33">
        <v>2.25</v>
      </c>
      <c r="R122" s="39">
        <v>17</v>
      </c>
      <c r="S122" s="33">
        <v>1.7</v>
      </c>
      <c r="T122" s="27">
        <f>S122+Q122+G122+E122</f>
        <v>6.95</v>
      </c>
      <c r="U122" s="45">
        <v>6.95</v>
      </c>
    </row>
    <row r="123" spans="1:25" x14ac:dyDescent="0.25">
      <c r="A123" s="73"/>
      <c r="B123" s="73"/>
      <c r="C123" s="73">
        <v>508081</v>
      </c>
      <c r="D123" s="13"/>
      <c r="E123" s="33">
        <f t="shared" si="16"/>
        <v>0</v>
      </c>
      <c r="F123" s="13"/>
      <c r="G123" s="33">
        <f t="shared" si="17"/>
        <v>0</v>
      </c>
      <c r="H123" s="6" t="s">
        <v>19</v>
      </c>
      <c r="I123" s="10">
        <v>1</v>
      </c>
      <c r="J123" s="6" t="s">
        <v>14</v>
      </c>
      <c r="K123" s="4" t="s">
        <v>10</v>
      </c>
      <c r="L123" s="6" t="s">
        <v>23</v>
      </c>
      <c r="M123" s="4" t="s">
        <v>26</v>
      </c>
      <c r="N123" s="4" t="s">
        <v>33</v>
      </c>
      <c r="O123" s="40">
        <v>1.5410000085830688</v>
      </c>
      <c r="P123" s="13">
        <v>0</v>
      </c>
      <c r="Q123" s="33"/>
      <c r="R123" s="39">
        <v>0</v>
      </c>
      <c r="S123" s="33"/>
      <c r="T123" s="27">
        <f>S123+Q123+G123+E123</f>
        <v>0</v>
      </c>
      <c r="U123" s="45">
        <v>6.95</v>
      </c>
    </row>
    <row r="124" spans="1:25" x14ac:dyDescent="0.25">
      <c r="A124" s="73"/>
      <c r="B124" s="73">
        <v>49</v>
      </c>
      <c r="C124" s="73">
        <v>500699</v>
      </c>
      <c r="D124" s="13">
        <v>7</v>
      </c>
      <c r="E124" s="33">
        <f t="shared" si="16"/>
        <v>2.8000000000000003</v>
      </c>
      <c r="F124" s="13">
        <v>0</v>
      </c>
      <c r="G124" s="33">
        <f t="shared" si="17"/>
        <v>0</v>
      </c>
      <c r="H124" s="6" t="s">
        <v>77</v>
      </c>
      <c r="I124" s="10">
        <v>2</v>
      </c>
      <c r="J124" s="6" t="s">
        <v>14</v>
      </c>
      <c r="K124" s="4" t="s">
        <v>10</v>
      </c>
      <c r="L124" s="6" t="s">
        <v>21</v>
      </c>
      <c r="M124" s="4" t="s">
        <v>63</v>
      </c>
      <c r="N124" s="4" t="s">
        <v>30</v>
      </c>
      <c r="O124" s="40">
        <v>1.440000057220459</v>
      </c>
      <c r="P124" s="13">
        <v>16</v>
      </c>
      <c r="Q124" s="33">
        <v>2.4</v>
      </c>
      <c r="R124" s="39">
        <v>17</v>
      </c>
      <c r="S124" s="33">
        <v>1.7</v>
      </c>
      <c r="T124" s="27">
        <f>S124+Q124+G124+E124</f>
        <v>6.9</v>
      </c>
      <c r="U124" s="45">
        <v>6.9</v>
      </c>
    </row>
    <row r="125" spans="1:25" x14ac:dyDescent="0.25">
      <c r="A125" s="151"/>
      <c r="B125" s="152">
        <v>50</v>
      </c>
      <c r="C125" s="78">
        <v>468270</v>
      </c>
      <c r="D125" s="153">
        <v>10</v>
      </c>
      <c r="E125" s="150">
        <f t="shared" si="16"/>
        <v>4</v>
      </c>
      <c r="F125" s="150">
        <v>0</v>
      </c>
      <c r="G125" s="150">
        <f t="shared" si="17"/>
        <v>0</v>
      </c>
      <c r="H125" s="156" t="s">
        <v>28</v>
      </c>
      <c r="I125" s="155">
        <v>2</v>
      </c>
      <c r="J125" s="156" t="s">
        <v>9</v>
      </c>
      <c r="K125" s="157" t="s">
        <v>10</v>
      </c>
      <c r="L125" s="156" t="s">
        <v>31</v>
      </c>
      <c r="M125" s="157"/>
      <c r="N125" s="157"/>
      <c r="O125" s="158">
        <v>1.9409999847412109</v>
      </c>
      <c r="P125" s="150">
        <v>11</v>
      </c>
      <c r="Q125" s="150">
        <v>1.65</v>
      </c>
      <c r="R125" s="146">
        <v>8</v>
      </c>
      <c r="S125" s="161">
        <v>0.8</v>
      </c>
      <c r="T125" s="159">
        <v>6.45</v>
      </c>
      <c r="U125" s="146">
        <f t="shared" ref="U125:U126" si="24">T125*0.9</f>
        <v>5.8050000000000006</v>
      </c>
      <c r="V125" s="146">
        <v>10</v>
      </c>
      <c r="W125" s="146">
        <f t="shared" ref="W125:W126" si="25">V125*0.1</f>
        <v>1</v>
      </c>
      <c r="X125" s="183">
        <f t="shared" ref="X125:X126" si="26">W125+U125</f>
        <v>6.8050000000000006</v>
      </c>
      <c r="Y125" s="172" t="s">
        <v>123</v>
      </c>
    </row>
    <row r="126" spans="1:25" x14ac:dyDescent="0.25">
      <c r="A126" s="151"/>
      <c r="B126" s="152"/>
      <c r="C126" s="78">
        <v>468270</v>
      </c>
      <c r="D126" s="153"/>
      <c r="E126" s="150">
        <f t="shared" si="16"/>
        <v>0</v>
      </c>
      <c r="F126" s="150"/>
      <c r="G126" s="150">
        <f t="shared" si="17"/>
        <v>0</v>
      </c>
      <c r="H126" s="156" t="s">
        <v>28</v>
      </c>
      <c r="I126" s="155">
        <v>2</v>
      </c>
      <c r="J126" s="156" t="s">
        <v>9</v>
      </c>
      <c r="K126" s="157" t="s">
        <v>15</v>
      </c>
      <c r="L126" s="156" t="s">
        <v>36</v>
      </c>
      <c r="M126" s="162"/>
      <c r="N126" s="163"/>
      <c r="O126" s="158">
        <v>1.9409999847412109</v>
      </c>
      <c r="P126" s="150">
        <v>0</v>
      </c>
      <c r="Q126" s="150"/>
      <c r="R126" s="146">
        <v>0</v>
      </c>
      <c r="S126" s="161"/>
      <c r="T126" s="159">
        <v>0</v>
      </c>
      <c r="U126" s="146">
        <f t="shared" si="24"/>
        <v>0</v>
      </c>
      <c r="V126" s="146">
        <v>0</v>
      </c>
      <c r="W126" s="146">
        <f t="shared" si="25"/>
        <v>0</v>
      </c>
      <c r="X126" s="183">
        <f t="shared" si="26"/>
        <v>0</v>
      </c>
    </row>
    <row r="127" spans="1:25" x14ac:dyDescent="0.25">
      <c r="B127" s="78">
        <v>51</v>
      </c>
      <c r="C127" s="78">
        <v>529327</v>
      </c>
      <c r="D127" s="142">
        <v>5</v>
      </c>
      <c r="E127" s="234">
        <f t="shared" si="16"/>
        <v>2</v>
      </c>
      <c r="F127" s="19">
        <v>0</v>
      </c>
      <c r="G127" s="234">
        <f t="shared" si="17"/>
        <v>0</v>
      </c>
      <c r="H127" s="79" t="s">
        <v>76</v>
      </c>
      <c r="I127" s="144">
        <v>5</v>
      </c>
      <c r="J127" s="79" t="s">
        <v>14</v>
      </c>
      <c r="K127" s="81" t="s">
        <v>10</v>
      </c>
      <c r="L127" s="79" t="s">
        <v>21</v>
      </c>
      <c r="M127" s="81" t="s">
        <v>27</v>
      </c>
      <c r="N127" s="81" t="s">
        <v>38</v>
      </c>
      <c r="O127" s="82">
        <v>1</v>
      </c>
      <c r="P127" s="19">
        <v>20</v>
      </c>
      <c r="Q127" s="234">
        <v>3</v>
      </c>
      <c r="R127" s="149">
        <v>14</v>
      </c>
      <c r="S127" s="235">
        <v>1.4</v>
      </c>
      <c r="T127" s="236">
        <v>6.4</v>
      </c>
      <c r="U127" s="33">
        <f t="shared" ref="U127" si="27">T127*0.9</f>
        <v>5.7600000000000007</v>
      </c>
      <c r="V127" s="113">
        <v>10</v>
      </c>
      <c r="W127" s="146">
        <f t="shared" ref="W127" si="28">V127*0.1</f>
        <v>1</v>
      </c>
      <c r="X127" s="184">
        <f t="shared" ref="X127" si="29">W127+U127</f>
        <v>6.7600000000000007</v>
      </c>
    </row>
    <row r="128" spans="1:25" x14ac:dyDescent="0.25">
      <c r="A128" s="73"/>
      <c r="B128" s="73">
        <v>52</v>
      </c>
      <c r="C128" s="73">
        <v>507961</v>
      </c>
      <c r="D128" s="13">
        <v>7</v>
      </c>
      <c r="E128" s="33">
        <f t="shared" si="16"/>
        <v>2.8000000000000003</v>
      </c>
      <c r="F128" s="13"/>
      <c r="G128" s="33">
        <f t="shared" si="17"/>
        <v>0</v>
      </c>
      <c r="H128" s="6" t="s">
        <v>19</v>
      </c>
      <c r="I128" s="10">
        <v>4</v>
      </c>
      <c r="J128" s="6" t="s">
        <v>14</v>
      </c>
      <c r="K128" s="4" t="s">
        <v>10</v>
      </c>
      <c r="L128" s="6" t="s">
        <v>26</v>
      </c>
      <c r="M128" s="4" t="s">
        <v>27</v>
      </c>
      <c r="N128" s="4" t="s">
        <v>23</v>
      </c>
      <c r="O128" s="40">
        <v>1.5119999647140503</v>
      </c>
      <c r="P128" s="13">
        <v>15</v>
      </c>
      <c r="Q128" s="33">
        <v>2.25</v>
      </c>
      <c r="R128" s="39">
        <v>17</v>
      </c>
      <c r="S128" s="33">
        <v>1.7</v>
      </c>
      <c r="T128" s="27">
        <f>S128+Q128+G128+E128</f>
        <v>6.75</v>
      </c>
      <c r="U128" s="45">
        <v>6.75</v>
      </c>
    </row>
    <row r="129" spans="1:21" x14ac:dyDescent="0.25">
      <c r="A129" s="73"/>
      <c r="B129" s="73">
        <v>53</v>
      </c>
      <c r="C129" s="73">
        <v>508165</v>
      </c>
      <c r="D129" s="13">
        <v>10</v>
      </c>
      <c r="E129" s="33">
        <f t="shared" si="16"/>
        <v>4</v>
      </c>
      <c r="F129" s="13">
        <v>0</v>
      </c>
      <c r="G129" s="33">
        <f t="shared" si="17"/>
        <v>0</v>
      </c>
      <c r="H129" s="6" t="s">
        <v>19</v>
      </c>
      <c r="I129" s="10">
        <v>1</v>
      </c>
      <c r="J129" s="6" t="s">
        <v>14</v>
      </c>
      <c r="K129" s="4" t="s">
        <v>10</v>
      </c>
      <c r="L129" s="6" t="s">
        <v>23</v>
      </c>
      <c r="M129" s="4" t="s">
        <v>38</v>
      </c>
      <c r="N129" s="4" t="s">
        <v>13</v>
      </c>
      <c r="O129" s="40">
        <v>1.8949999809265137</v>
      </c>
      <c r="P129" s="13">
        <v>11</v>
      </c>
      <c r="Q129" s="33">
        <v>1.65</v>
      </c>
      <c r="R129" s="39">
        <v>11</v>
      </c>
      <c r="S129" s="33">
        <v>1.1000000000000001</v>
      </c>
      <c r="T129" s="27">
        <f>S129+Q129+G129+E129</f>
        <v>6.75</v>
      </c>
      <c r="U129" s="45">
        <v>6.75</v>
      </c>
    </row>
    <row r="130" spans="1:21" x14ac:dyDescent="0.25">
      <c r="A130" s="73"/>
      <c r="B130" s="73">
        <v>54</v>
      </c>
      <c r="C130" s="73">
        <v>494389</v>
      </c>
      <c r="D130" s="13">
        <v>10</v>
      </c>
      <c r="E130" s="33">
        <f t="shared" si="16"/>
        <v>4</v>
      </c>
      <c r="F130" s="13">
        <v>0</v>
      </c>
      <c r="G130" s="33">
        <f t="shared" si="17"/>
        <v>0</v>
      </c>
      <c r="H130" s="6" t="s">
        <v>28</v>
      </c>
      <c r="I130" s="10">
        <v>2</v>
      </c>
      <c r="J130" s="6" t="s">
        <v>9</v>
      </c>
      <c r="K130" s="4" t="s">
        <v>10</v>
      </c>
      <c r="L130" s="6" t="s">
        <v>21</v>
      </c>
      <c r="M130" s="4" t="s">
        <v>52</v>
      </c>
      <c r="N130" s="4" t="s">
        <v>41</v>
      </c>
      <c r="O130" s="40">
        <v>1.9720000028610229</v>
      </c>
      <c r="P130" s="13">
        <v>10</v>
      </c>
      <c r="Q130" s="33">
        <v>1.5</v>
      </c>
      <c r="R130" s="39">
        <v>12</v>
      </c>
      <c r="S130" s="33">
        <v>1.2</v>
      </c>
      <c r="T130" s="27">
        <f>S130+Q130+G130+E130</f>
        <v>6.7</v>
      </c>
      <c r="U130" s="45">
        <v>6.7</v>
      </c>
    </row>
    <row r="131" spans="1:21" x14ac:dyDescent="0.25">
      <c r="A131" s="78"/>
      <c r="B131" s="78">
        <v>55</v>
      </c>
      <c r="C131" s="78">
        <v>500775</v>
      </c>
      <c r="D131" s="19">
        <v>7</v>
      </c>
      <c r="E131" s="33">
        <f t="shared" si="16"/>
        <v>2.8000000000000003</v>
      </c>
      <c r="F131" s="19">
        <v>0</v>
      </c>
      <c r="G131" s="33">
        <f t="shared" si="17"/>
        <v>0</v>
      </c>
      <c r="H131" s="79" t="s">
        <v>28</v>
      </c>
      <c r="I131" s="80">
        <v>2</v>
      </c>
      <c r="J131" s="79" t="s">
        <v>9</v>
      </c>
      <c r="K131" s="81" t="s">
        <v>10</v>
      </c>
      <c r="L131" s="79" t="s">
        <v>41</v>
      </c>
      <c r="M131" s="81" t="s">
        <v>32</v>
      </c>
      <c r="N131" s="81" t="s">
        <v>78</v>
      </c>
      <c r="O131" s="82">
        <v>1.4490000009536743</v>
      </c>
      <c r="P131" s="19">
        <v>16</v>
      </c>
      <c r="Q131" s="33">
        <v>2.4</v>
      </c>
      <c r="R131" s="83" t="s">
        <v>110</v>
      </c>
      <c r="S131" s="33">
        <v>1.5</v>
      </c>
      <c r="T131" s="27">
        <f>S131+Q131+G131+E131</f>
        <v>6.7</v>
      </c>
      <c r="U131" s="45">
        <v>6.7</v>
      </c>
    </row>
    <row r="132" spans="1:21" x14ac:dyDescent="0.25">
      <c r="A132" s="73"/>
      <c r="B132" s="73">
        <v>56</v>
      </c>
      <c r="C132" s="73">
        <v>493924</v>
      </c>
      <c r="D132" s="13">
        <v>7</v>
      </c>
      <c r="E132" s="33">
        <f t="shared" si="16"/>
        <v>2.8000000000000003</v>
      </c>
      <c r="F132" s="13">
        <v>0</v>
      </c>
      <c r="G132" s="33">
        <f t="shared" si="17"/>
        <v>0</v>
      </c>
      <c r="H132" s="6" t="s">
        <v>28</v>
      </c>
      <c r="I132" s="10">
        <v>2</v>
      </c>
      <c r="J132" s="6" t="s">
        <v>14</v>
      </c>
      <c r="K132" s="4" t="s">
        <v>10</v>
      </c>
      <c r="L132" s="6" t="s">
        <v>84</v>
      </c>
      <c r="M132" s="4" t="s">
        <v>48</v>
      </c>
      <c r="N132" s="4" t="s">
        <v>31</v>
      </c>
      <c r="O132" s="40">
        <v>1.5490000247955322</v>
      </c>
      <c r="P132" s="19">
        <v>15</v>
      </c>
      <c r="Q132" s="33">
        <v>2.25</v>
      </c>
      <c r="R132" s="39">
        <v>16</v>
      </c>
      <c r="S132" s="33">
        <v>1.6</v>
      </c>
      <c r="T132" s="27">
        <f>S132+Q132+G132+E132</f>
        <v>6.65</v>
      </c>
      <c r="U132" s="45">
        <v>6.65</v>
      </c>
    </row>
    <row r="133" spans="1:21" x14ac:dyDescent="0.25">
      <c r="A133" s="73"/>
      <c r="B133" s="73"/>
      <c r="C133" s="73">
        <v>493924</v>
      </c>
      <c r="D133" s="13"/>
      <c r="E133" s="33">
        <f t="shared" si="16"/>
        <v>0</v>
      </c>
      <c r="F133" s="13"/>
      <c r="G133" s="33">
        <f t="shared" si="17"/>
        <v>0</v>
      </c>
      <c r="H133" s="6" t="s">
        <v>28</v>
      </c>
      <c r="I133" s="10">
        <v>2</v>
      </c>
      <c r="J133" s="6" t="s">
        <v>14</v>
      </c>
      <c r="K133" s="4" t="s">
        <v>15</v>
      </c>
      <c r="L133" s="6" t="s">
        <v>93</v>
      </c>
      <c r="M133" s="4" t="s">
        <v>43</v>
      </c>
      <c r="N133" s="4" t="s">
        <v>35</v>
      </c>
      <c r="O133" s="40">
        <v>1.5490000247955322</v>
      </c>
      <c r="P133" s="13">
        <v>0</v>
      </c>
      <c r="Q133" s="33"/>
      <c r="R133" s="39">
        <v>0</v>
      </c>
      <c r="S133" s="33"/>
      <c r="T133" s="27">
        <f>S133+Q133+G133+E133</f>
        <v>0</v>
      </c>
      <c r="U133" s="45">
        <v>6.65</v>
      </c>
    </row>
    <row r="134" spans="1:21" x14ac:dyDescent="0.25">
      <c r="A134" s="73"/>
      <c r="B134" s="73">
        <v>57</v>
      </c>
      <c r="C134" s="73">
        <v>508156</v>
      </c>
      <c r="D134" s="13">
        <v>10</v>
      </c>
      <c r="E134" s="33">
        <f t="shared" si="16"/>
        <v>4</v>
      </c>
      <c r="F134" s="13">
        <v>0</v>
      </c>
      <c r="G134" s="33">
        <f t="shared" si="17"/>
        <v>0</v>
      </c>
      <c r="H134" s="6" t="s">
        <v>19</v>
      </c>
      <c r="I134" s="10">
        <v>4</v>
      </c>
      <c r="J134" s="6" t="s">
        <v>14</v>
      </c>
      <c r="K134" s="4" t="s">
        <v>10</v>
      </c>
      <c r="L134" s="6" t="s">
        <v>52</v>
      </c>
      <c r="M134" s="4" t="s">
        <v>22</v>
      </c>
      <c r="N134" s="4" t="s">
        <v>40</v>
      </c>
      <c r="O134" s="40">
        <v>1.8609999418258667</v>
      </c>
      <c r="P134" s="13">
        <v>11</v>
      </c>
      <c r="Q134" s="33">
        <v>1.65</v>
      </c>
      <c r="R134" s="39">
        <v>10</v>
      </c>
      <c r="S134" s="33">
        <v>1</v>
      </c>
      <c r="T134" s="27">
        <f>S134+Q134+G134+E134</f>
        <v>6.65</v>
      </c>
      <c r="U134" s="45">
        <v>6.65</v>
      </c>
    </row>
    <row r="135" spans="1:21" x14ac:dyDescent="0.25">
      <c r="A135" s="73"/>
      <c r="B135" s="73"/>
      <c r="C135" s="73">
        <v>508156</v>
      </c>
      <c r="D135" s="13"/>
      <c r="E135" s="33">
        <f t="shared" si="16"/>
        <v>0</v>
      </c>
      <c r="F135" s="13"/>
      <c r="G135" s="33">
        <f t="shared" si="17"/>
        <v>0</v>
      </c>
      <c r="H135" s="6" t="s">
        <v>19</v>
      </c>
      <c r="I135" s="10">
        <v>4</v>
      </c>
      <c r="J135" s="6" t="s">
        <v>14</v>
      </c>
      <c r="K135" s="4" t="s">
        <v>15</v>
      </c>
      <c r="L135" s="6" t="s">
        <v>66</v>
      </c>
      <c r="M135" s="4" t="s">
        <v>68</v>
      </c>
      <c r="N135" s="4" t="s">
        <v>16</v>
      </c>
      <c r="O135" s="40">
        <v>1.8609999418258667</v>
      </c>
      <c r="P135" s="13">
        <v>0</v>
      </c>
      <c r="Q135" s="33"/>
      <c r="R135" s="39">
        <v>0</v>
      </c>
      <c r="S135" s="33"/>
      <c r="T135" s="27">
        <f>S135+Q135+G135+E135</f>
        <v>0</v>
      </c>
      <c r="U135" s="45">
        <v>6.65</v>
      </c>
    </row>
    <row r="136" spans="1:21" x14ac:dyDescent="0.25">
      <c r="A136" s="73"/>
      <c r="B136" s="73">
        <v>58</v>
      </c>
      <c r="C136" s="73">
        <v>508000</v>
      </c>
      <c r="D136" s="13">
        <v>5</v>
      </c>
      <c r="E136" s="33">
        <f t="shared" si="16"/>
        <v>2</v>
      </c>
      <c r="F136" s="13">
        <v>10</v>
      </c>
      <c r="G136" s="33">
        <f t="shared" si="17"/>
        <v>1</v>
      </c>
      <c r="H136" s="6" t="s">
        <v>19</v>
      </c>
      <c r="I136" s="10">
        <v>1</v>
      </c>
      <c r="J136" s="6" t="s">
        <v>9</v>
      </c>
      <c r="K136" s="4" t="s">
        <v>10</v>
      </c>
      <c r="L136" s="6" t="s">
        <v>12</v>
      </c>
      <c r="M136" s="4" t="s">
        <v>31</v>
      </c>
      <c r="N136" s="4" t="s">
        <v>22</v>
      </c>
      <c r="O136" s="40">
        <v>1.593000054359436</v>
      </c>
      <c r="P136" s="13">
        <v>14</v>
      </c>
      <c r="Q136" s="33">
        <v>2.1</v>
      </c>
      <c r="R136" s="39">
        <v>15</v>
      </c>
      <c r="S136" s="33">
        <v>1.5</v>
      </c>
      <c r="T136" s="27">
        <f>S136+Q136+G136+E136</f>
        <v>6.6</v>
      </c>
      <c r="U136" s="45">
        <v>6.6</v>
      </c>
    </row>
    <row r="137" spans="1:21" x14ac:dyDescent="0.25">
      <c r="A137" s="73"/>
      <c r="B137" s="73"/>
      <c r="C137" s="73">
        <v>508000</v>
      </c>
      <c r="D137" s="13"/>
      <c r="E137" s="33">
        <f t="shared" si="16"/>
        <v>0</v>
      </c>
      <c r="F137" s="13"/>
      <c r="G137" s="33">
        <f t="shared" si="17"/>
        <v>0</v>
      </c>
      <c r="H137" s="6" t="s">
        <v>19</v>
      </c>
      <c r="I137" s="10">
        <v>1</v>
      </c>
      <c r="J137" s="6" t="s">
        <v>9</v>
      </c>
      <c r="K137" s="4" t="s">
        <v>15</v>
      </c>
      <c r="L137" s="6" t="s">
        <v>54</v>
      </c>
      <c r="M137" s="4" t="s">
        <v>25</v>
      </c>
      <c r="N137" s="4" t="s">
        <v>16</v>
      </c>
      <c r="O137" s="40">
        <v>1.593000054359436</v>
      </c>
      <c r="P137" s="13">
        <v>0</v>
      </c>
      <c r="Q137" s="33"/>
      <c r="R137" s="39">
        <v>0</v>
      </c>
      <c r="S137" s="33"/>
      <c r="T137" s="27">
        <f>S137+Q137+G137+E137</f>
        <v>0</v>
      </c>
      <c r="U137" s="45">
        <v>6.6</v>
      </c>
    </row>
    <row r="138" spans="1:21" x14ac:dyDescent="0.25">
      <c r="A138" s="73"/>
      <c r="B138" s="73">
        <v>59</v>
      </c>
      <c r="C138" s="73">
        <v>508015</v>
      </c>
      <c r="D138" s="13">
        <v>5</v>
      </c>
      <c r="E138" s="33">
        <f t="shared" si="16"/>
        <v>2</v>
      </c>
      <c r="F138" s="13">
        <v>10</v>
      </c>
      <c r="G138" s="33">
        <f t="shared" si="17"/>
        <v>1</v>
      </c>
      <c r="H138" s="6" t="s">
        <v>19</v>
      </c>
      <c r="I138" s="10">
        <v>1</v>
      </c>
      <c r="J138" s="6" t="s">
        <v>9</v>
      </c>
      <c r="K138" s="4" t="s">
        <v>10</v>
      </c>
      <c r="L138" s="6" t="s">
        <v>21</v>
      </c>
      <c r="M138" s="4" t="s">
        <v>40</v>
      </c>
      <c r="N138" s="4" t="s">
        <v>47</v>
      </c>
      <c r="O138" s="40">
        <v>1.6349999904632568</v>
      </c>
      <c r="P138" s="13">
        <v>14</v>
      </c>
      <c r="Q138" s="33">
        <v>2.1</v>
      </c>
      <c r="R138" s="39">
        <v>14</v>
      </c>
      <c r="S138" s="33">
        <v>1.4</v>
      </c>
      <c r="T138" s="27">
        <f>S138+Q138+G138+E138</f>
        <v>6.5</v>
      </c>
      <c r="U138" s="45">
        <v>6.5</v>
      </c>
    </row>
    <row r="139" spans="1:21" x14ac:dyDescent="0.25">
      <c r="A139" s="73"/>
      <c r="B139" s="73">
        <v>60</v>
      </c>
      <c r="C139" s="73">
        <v>508060</v>
      </c>
      <c r="D139" s="13">
        <v>7</v>
      </c>
      <c r="E139" s="33">
        <f t="shared" si="16"/>
        <v>2.8000000000000003</v>
      </c>
      <c r="F139" s="13">
        <v>0</v>
      </c>
      <c r="G139" s="33">
        <f t="shared" si="17"/>
        <v>0</v>
      </c>
      <c r="H139" s="6" t="s">
        <v>19</v>
      </c>
      <c r="I139" s="10">
        <v>4</v>
      </c>
      <c r="J139" s="6" t="s">
        <v>14</v>
      </c>
      <c r="K139" s="4" t="s">
        <v>10</v>
      </c>
      <c r="L139" s="6" t="s">
        <v>21</v>
      </c>
      <c r="M139" s="4" t="s">
        <v>63</v>
      </c>
      <c r="N139" s="4" t="s">
        <v>31</v>
      </c>
      <c r="O139" s="40">
        <v>1.3710000514984131</v>
      </c>
      <c r="P139" s="13">
        <v>16</v>
      </c>
      <c r="Q139" s="33">
        <v>2.4</v>
      </c>
      <c r="R139" s="39">
        <v>13</v>
      </c>
      <c r="S139" s="33">
        <v>1.3</v>
      </c>
      <c r="T139" s="27">
        <f>S139+Q139+G139+E139</f>
        <v>6.5</v>
      </c>
      <c r="U139" s="45">
        <v>6.5</v>
      </c>
    </row>
    <row r="140" spans="1:21" x14ac:dyDescent="0.25">
      <c r="A140" s="73"/>
      <c r="B140" s="73"/>
      <c r="C140" s="73">
        <v>508060</v>
      </c>
      <c r="D140" s="13"/>
      <c r="E140" s="33">
        <f t="shared" si="16"/>
        <v>0</v>
      </c>
      <c r="F140" s="13"/>
      <c r="G140" s="33">
        <f t="shared" si="17"/>
        <v>0</v>
      </c>
      <c r="H140" s="6" t="s">
        <v>19</v>
      </c>
      <c r="I140" s="10">
        <v>4</v>
      </c>
      <c r="J140" s="6" t="s">
        <v>14</v>
      </c>
      <c r="K140" s="4" t="s">
        <v>15</v>
      </c>
      <c r="L140" s="6" t="s">
        <v>36</v>
      </c>
      <c r="M140" s="4" t="s">
        <v>71</v>
      </c>
      <c r="N140" s="4" t="s">
        <v>73</v>
      </c>
      <c r="O140" s="40">
        <v>1.3710000514984131</v>
      </c>
      <c r="P140" s="13">
        <v>0</v>
      </c>
      <c r="Q140" s="33"/>
      <c r="R140" s="39">
        <v>0</v>
      </c>
      <c r="S140" s="33"/>
      <c r="T140" s="27">
        <f>S140+Q140+G140+E140</f>
        <v>0</v>
      </c>
      <c r="U140" s="45">
        <v>6.5</v>
      </c>
    </row>
    <row r="141" spans="1:21" x14ac:dyDescent="0.25">
      <c r="A141" s="73"/>
      <c r="B141" s="73">
        <v>61</v>
      </c>
      <c r="C141" s="73">
        <v>508034</v>
      </c>
      <c r="D141" s="13">
        <v>7</v>
      </c>
      <c r="E141" s="33">
        <f t="shared" si="16"/>
        <v>2.8000000000000003</v>
      </c>
      <c r="F141" s="13">
        <v>0</v>
      </c>
      <c r="G141" s="33">
        <f t="shared" si="17"/>
        <v>0</v>
      </c>
      <c r="H141" s="6" t="s">
        <v>19</v>
      </c>
      <c r="I141" s="10">
        <v>4</v>
      </c>
      <c r="J141" s="6" t="s">
        <v>9</v>
      </c>
      <c r="K141" s="4" t="s">
        <v>10</v>
      </c>
      <c r="L141" s="6" t="s">
        <v>56</v>
      </c>
      <c r="M141" s="4" t="s">
        <v>27</v>
      </c>
      <c r="N141" s="4" t="s">
        <v>12</v>
      </c>
      <c r="O141" s="40">
        <v>1.7280000448226929</v>
      </c>
      <c r="P141" s="13">
        <v>13</v>
      </c>
      <c r="Q141" s="33">
        <v>1.95</v>
      </c>
      <c r="R141" s="39">
        <v>17</v>
      </c>
      <c r="S141" s="33">
        <v>1.7</v>
      </c>
      <c r="T141" s="27">
        <f>S141+Q141+G141+E141</f>
        <v>6.45</v>
      </c>
      <c r="U141" s="45">
        <v>6.45</v>
      </c>
    </row>
    <row r="142" spans="1:21" x14ac:dyDescent="0.25">
      <c r="A142" s="73"/>
      <c r="B142" s="73"/>
      <c r="C142" s="73">
        <v>508034</v>
      </c>
      <c r="D142" s="13"/>
      <c r="E142" s="33">
        <f t="shared" si="16"/>
        <v>0</v>
      </c>
      <c r="F142" s="13"/>
      <c r="G142" s="33">
        <f t="shared" si="17"/>
        <v>0</v>
      </c>
      <c r="H142" s="6" t="s">
        <v>19</v>
      </c>
      <c r="I142" s="10">
        <v>4</v>
      </c>
      <c r="J142" s="6" t="s">
        <v>9</v>
      </c>
      <c r="K142" s="4" t="s">
        <v>15</v>
      </c>
      <c r="L142" s="6" t="s">
        <v>35</v>
      </c>
      <c r="M142" s="4" t="s">
        <v>71</v>
      </c>
      <c r="N142" s="4" t="s">
        <v>24</v>
      </c>
      <c r="O142" s="40">
        <v>1.7280000448226929</v>
      </c>
      <c r="P142" s="13">
        <v>0</v>
      </c>
      <c r="Q142" s="33"/>
      <c r="R142" s="39">
        <v>0</v>
      </c>
      <c r="S142" s="33"/>
      <c r="T142" s="27">
        <f>S142+Q142+G142+E142</f>
        <v>0</v>
      </c>
      <c r="U142" s="45">
        <v>6.45</v>
      </c>
    </row>
    <row r="143" spans="1:21" x14ac:dyDescent="0.25">
      <c r="A143" s="73"/>
      <c r="B143" s="73">
        <v>62</v>
      </c>
      <c r="C143" s="73">
        <v>507965</v>
      </c>
      <c r="D143" s="13">
        <v>7</v>
      </c>
      <c r="E143" s="33">
        <f t="shared" si="16"/>
        <v>2.8000000000000003</v>
      </c>
      <c r="F143" s="13">
        <v>0</v>
      </c>
      <c r="G143" s="33">
        <f t="shared" si="17"/>
        <v>0</v>
      </c>
      <c r="H143" s="6" t="s">
        <v>19</v>
      </c>
      <c r="I143" s="10">
        <v>1</v>
      </c>
      <c r="J143" s="6" t="s">
        <v>9</v>
      </c>
      <c r="K143" s="4" t="s">
        <v>15</v>
      </c>
      <c r="L143" s="6" t="s">
        <v>36</v>
      </c>
      <c r="M143" s="4"/>
      <c r="N143" s="4"/>
      <c r="O143" s="40">
        <v>1.7879999876022339</v>
      </c>
      <c r="P143" s="13">
        <v>12</v>
      </c>
      <c r="Q143" s="33">
        <v>1.8</v>
      </c>
      <c r="R143" s="39">
        <v>18</v>
      </c>
      <c r="S143" s="33">
        <v>1.8</v>
      </c>
      <c r="T143" s="27">
        <f>S143+Q143+G143+E143</f>
        <v>6.4</v>
      </c>
      <c r="U143" s="45">
        <v>6.4</v>
      </c>
    </row>
    <row r="144" spans="1:21" x14ac:dyDescent="0.25">
      <c r="A144" s="73"/>
      <c r="B144" s="73"/>
      <c r="C144" s="73">
        <v>507965</v>
      </c>
      <c r="D144" s="13"/>
      <c r="E144" s="33">
        <f t="shared" si="16"/>
        <v>0</v>
      </c>
      <c r="F144" s="13"/>
      <c r="G144" s="33">
        <f t="shared" si="17"/>
        <v>0</v>
      </c>
      <c r="H144" s="6" t="s">
        <v>19</v>
      </c>
      <c r="I144" s="10">
        <v>1</v>
      </c>
      <c r="J144" s="6" t="s">
        <v>9</v>
      </c>
      <c r="K144" s="4" t="s">
        <v>10</v>
      </c>
      <c r="L144" s="6" t="s">
        <v>38</v>
      </c>
      <c r="M144" s="4" t="s">
        <v>12</v>
      </c>
      <c r="N144" s="4" t="s">
        <v>21</v>
      </c>
      <c r="O144" s="40">
        <v>1.7879999876022339</v>
      </c>
      <c r="P144" s="13">
        <v>0</v>
      </c>
      <c r="Q144" s="33"/>
      <c r="R144" s="39">
        <v>0</v>
      </c>
      <c r="S144" s="33"/>
      <c r="T144" s="27">
        <f>S144+Q144+G144+E144</f>
        <v>0</v>
      </c>
      <c r="U144" s="45">
        <v>6.4</v>
      </c>
    </row>
    <row r="145" spans="1:21" x14ac:dyDescent="0.25">
      <c r="A145" s="73"/>
      <c r="B145" s="73">
        <v>63</v>
      </c>
      <c r="C145" s="73">
        <v>508195</v>
      </c>
      <c r="D145" s="13">
        <v>7</v>
      </c>
      <c r="E145" s="33">
        <f t="shared" si="16"/>
        <v>2.8000000000000003</v>
      </c>
      <c r="F145" s="13">
        <v>0</v>
      </c>
      <c r="G145" s="33">
        <f t="shared" si="17"/>
        <v>0</v>
      </c>
      <c r="H145" s="6" t="s">
        <v>19</v>
      </c>
      <c r="I145" s="10">
        <v>3</v>
      </c>
      <c r="J145" s="6" t="s">
        <v>14</v>
      </c>
      <c r="K145" s="4" t="s">
        <v>10</v>
      </c>
      <c r="L145" s="6" t="s">
        <v>92</v>
      </c>
      <c r="M145" s="4" t="s">
        <v>95</v>
      </c>
      <c r="N145" s="4" t="s">
        <v>23</v>
      </c>
      <c r="O145" s="40">
        <v>1.75</v>
      </c>
      <c r="P145" s="13">
        <v>13</v>
      </c>
      <c r="Q145" s="33">
        <v>1.95</v>
      </c>
      <c r="R145" s="39">
        <v>16</v>
      </c>
      <c r="S145" s="33">
        <v>1.6</v>
      </c>
      <c r="T145" s="27">
        <f>S145+Q145+G145+E145</f>
        <v>6.35</v>
      </c>
      <c r="U145" s="45">
        <v>6.35</v>
      </c>
    </row>
    <row r="146" spans="1:21" x14ac:dyDescent="0.25">
      <c r="A146" s="73"/>
      <c r="B146" s="73">
        <v>64</v>
      </c>
      <c r="C146" s="73">
        <v>507981</v>
      </c>
      <c r="D146" s="13">
        <v>7</v>
      </c>
      <c r="E146" s="33">
        <f t="shared" si="16"/>
        <v>2.8000000000000003</v>
      </c>
      <c r="F146" s="13">
        <v>0</v>
      </c>
      <c r="G146" s="33">
        <f t="shared" si="17"/>
        <v>0</v>
      </c>
      <c r="H146" s="6" t="s">
        <v>19</v>
      </c>
      <c r="I146" s="10">
        <v>4</v>
      </c>
      <c r="J146" s="6" t="s">
        <v>9</v>
      </c>
      <c r="K146" s="4" t="s">
        <v>15</v>
      </c>
      <c r="L146" s="6" t="s">
        <v>16</v>
      </c>
      <c r="M146" s="4" t="s">
        <v>25</v>
      </c>
      <c r="N146" s="4" t="s">
        <v>17</v>
      </c>
      <c r="O146" s="40">
        <v>1.5520000457763672</v>
      </c>
      <c r="P146" s="13">
        <v>14</v>
      </c>
      <c r="Q146" s="33">
        <v>2.1</v>
      </c>
      <c r="R146" s="39">
        <v>14</v>
      </c>
      <c r="S146" s="33">
        <v>1.4</v>
      </c>
      <c r="T146" s="27">
        <f>S146+Q146+G146+E146</f>
        <v>6.3000000000000007</v>
      </c>
      <c r="U146" s="45">
        <v>6.3000000000000007</v>
      </c>
    </row>
    <row r="147" spans="1:21" x14ac:dyDescent="0.25">
      <c r="A147" s="73"/>
      <c r="B147" s="73"/>
      <c r="C147" s="73">
        <v>507981</v>
      </c>
      <c r="D147" s="13"/>
      <c r="E147" s="33">
        <f t="shared" si="16"/>
        <v>0</v>
      </c>
      <c r="F147" s="13"/>
      <c r="G147" s="33">
        <f t="shared" si="17"/>
        <v>0</v>
      </c>
      <c r="H147" s="6" t="s">
        <v>19</v>
      </c>
      <c r="I147" s="10">
        <v>4</v>
      </c>
      <c r="J147" s="6" t="s">
        <v>9</v>
      </c>
      <c r="K147" s="4" t="s">
        <v>10</v>
      </c>
      <c r="L147" s="6" t="s">
        <v>23</v>
      </c>
      <c r="M147" s="4" t="s">
        <v>38</v>
      </c>
      <c r="N147" s="4" t="s">
        <v>21</v>
      </c>
      <c r="O147" s="40">
        <v>1.5520000457763672</v>
      </c>
      <c r="P147" s="13">
        <v>0</v>
      </c>
      <c r="Q147" s="33"/>
      <c r="R147" s="39">
        <v>0</v>
      </c>
      <c r="S147" s="33"/>
      <c r="T147" s="27">
        <f>S147+Q147+G147+E147</f>
        <v>0</v>
      </c>
      <c r="U147" s="45">
        <v>6.3000000000000007</v>
      </c>
    </row>
    <row r="148" spans="1:21" x14ac:dyDescent="0.25">
      <c r="A148" s="74"/>
      <c r="B148" s="74">
        <v>65</v>
      </c>
      <c r="C148" s="74">
        <v>500893</v>
      </c>
      <c r="D148" s="13">
        <v>7</v>
      </c>
      <c r="E148" s="33">
        <f t="shared" si="16"/>
        <v>2.8000000000000003</v>
      </c>
      <c r="F148" s="13">
        <v>0</v>
      </c>
      <c r="G148" s="33">
        <f t="shared" si="17"/>
        <v>0</v>
      </c>
      <c r="H148" s="7" t="s">
        <v>64</v>
      </c>
      <c r="I148" s="10">
        <v>2</v>
      </c>
      <c r="J148" s="6" t="s">
        <v>9</v>
      </c>
      <c r="K148" s="4" t="s">
        <v>10</v>
      </c>
      <c r="L148" s="6" t="s">
        <v>74</v>
      </c>
      <c r="M148" s="4" t="s">
        <v>31</v>
      </c>
      <c r="N148" s="4" t="s">
        <v>50</v>
      </c>
      <c r="O148" s="40">
        <v>1.406000018119812</v>
      </c>
      <c r="P148" s="13">
        <v>16</v>
      </c>
      <c r="Q148" s="33">
        <v>2.4</v>
      </c>
      <c r="R148" s="39">
        <v>11</v>
      </c>
      <c r="S148" s="33">
        <v>1.1000000000000001</v>
      </c>
      <c r="T148" s="27">
        <f>S148+Q148+G148+E148</f>
        <v>6.3000000000000007</v>
      </c>
      <c r="U148" s="45">
        <v>6.3000000000000007</v>
      </c>
    </row>
    <row r="149" spans="1:21" x14ac:dyDescent="0.25">
      <c r="A149" s="73"/>
      <c r="B149" s="73">
        <v>66</v>
      </c>
      <c r="C149" s="73">
        <v>511079</v>
      </c>
      <c r="D149" s="13">
        <v>7</v>
      </c>
      <c r="E149" s="33">
        <f t="shared" si="16"/>
        <v>2.8000000000000003</v>
      </c>
      <c r="F149" s="13">
        <v>0</v>
      </c>
      <c r="G149" s="33">
        <f t="shared" si="17"/>
        <v>0</v>
      </c>
      <c r="H149" s="6" t="s">
        <v>19</v>
      </c>
      <c r="I149" s="10">
        <v>1</v>
      </c>
      <c r="J149" s="6" t="s">
        <v>14</v>
      </c>
      <c r="K149" s="4" t="s">
        <v>10</v>
      </c>
      <c r="L149" s="6" t="s">
        <v>58</v>
      </c>
      <c r="M149" s="4" t="s">
        <v>51</v>
      </c>
      <c r="N149" s="4" t="s">
        <v>56</v>
      </c>
      <c r="O149" s="40">
        <v>1.5889999866485596</v>
      </c>
      <c r="P149" s="13">
        <v>14</v>
      </c>
      <c r="Q149" s="33">
        <v>2.1</v>
      </c>
      <c r="R149" s="39">
        <v>14</v>
      </c>
      <c r="S149" s="33">
        <v>1.4</v>
      </c>
      <c r="T149" s="27">
        <f>S149+Q149+G149+E149</f>
        <v>6.3000000000000007</v>
      </c>
      <c r="U149" s="45">
        <v>6.3000000000000007</v>
      </c>
    </row>
    <row r="150" spans="1:21" x14ac:dyDescent="0.25">
      <c r="A150" s="73"/>
      <c r="B150" s="73">
        <v>67</v>
      </c>
      <c r="C150" s="73">
        <v>508180</v>
      </c>
      <c r="D150" s="19">
        <v>4</v>
      </c>
      <c r="E150" s="33">
        <f>D150*0.4</f>
        <v>1.6</v>
      </c>
      <c r="F150" s="19">
        <v>0</v>
      </c>
      <c r="G150" s="33">
        <f>F150*0.1</f>
        <v>0</v>
      </c>
      <c r="H150" s="79" t="s">
        <v>19</v>
      </c>
      <c r="I150" s="108">
        <v>4</v>
      </c>
      <c r="J150" s="109" t="s">
        <v>14</v>
      </c>
      <c r="K150" s="110" t="s">
        <v>15</v>
      </c>
      <c r="L150" s="109" t="s">
        <v>36</v>
      </c>
      <c r="M150" s="110" t="s">
        <v>25</v>
      </c>
      <c r="N150" s="110"/>
      <c r="O150" s="111">
        <v>1.190000057220459</v>
      </c>
      <c r="P150" s="112">
        <v>18</v>
      </c>
      <c r="Q150" s="114">
        <v>2.7</v>
      </c>
      <c r="R150" s="113">
        <v>20</v>
      </c>
      <c r="S150" s="114">
        <v>2</v>
      </c>
      <c r="T150" s="27">
        <f>S150+Q150+G150+E150</f>
        <v>6.3000000000000007</v>
      </c>
      <c r="U150" s="45">
        <v>6.3</v>
      </c>
    </row>
    <row r="151" spans="1:21" x14ac:dyDescent="0.25">
      <c r="A151" s="73"/>
      <c r="B151" s="73"/>
      <c r="C151" s="73">
        <v>508180</v>
      </c>
      <c r="D151" s="19"/>
      <c r="E151" s="33">
        <f>D151*0.4</f>
        <v>0</v>
      </c>
      <c r="F151" s="19"/>
      <c r="G151" s="33">
        <f>F151*0.1</f>
        <v>0</v>
      </c>
      <c r="H151" s="79" t="s">
        <v>19</v>
      </c>
      <c r="I151" s="108">
        <v>4</v>
      </c>
      <c r="J151" s="109" t="s">
        <v>14</v>
      </c>
      <c r="K151" s="110" t="s">
        <v>10</v>
      </c>
      <c r="L151" s="109" t="s">
        <v>56</v>
      </c>
      <c r="M151" s="110" t="s">
        <v>31</v>
      </c>
      <c r="N151" s="110" t="s">
        <v>12</v>
      </c>
      <c r="O151" s="111">
        <v>1.190000057220459</v>
      </c>
      <c r="P151" s="112">
        <v>0</v>
      </c>
      <c r="Q151" s="114"/>
      <c r="R151" s="113">
        <v>0</v>
      </c>
      <c r="S151" s="114"/>
      <c r="T151" s="27">
        <f>S151+Q151+G151+E151</f>
        <v>0</v>
      </c>
      <c r="U151" s="45">
        <v>6.3</v>
      </c>
    </row>
    <row r="152" spans="1:21" x14ac:dyDescent="0.25">
      <c r="A152" s="73"/>
      <c r="B152" s="73">
        <v>68</v>
      </c>
      <c r="C152" s="73">
        <v>508146</v>
      </c>
      <c r="D152" s="13">
        <v>7</v>
      </c>
      <c r="E152" s="33">
        <f t="shared" si="16"/>
        <v>2.8000000000000003</v>
      </c>
      <c r="F152" s="13">
        <v>0</v>
      </c>
      <c r="G152" s="33">
        <f t="shared" si="17"/>
        <v>0</v>
      </c>
      <c r="H152" s="6" t="s">
        <v>19</v>
      </c>
      <c r="I152" s="10">
        <v>1</v>
      </c>
      <c r="J152" s="6" t="s">
        <v>14</v>
      </c>
      <c r="K152" s="4" t="s">
        <v>10</v>
      </c>
      <c r="L152" s="6" t="s">
        <v>32</v>
      </c>
      <c r="M152" s="4" t="s">
        <v>63</v>
      </c>
      <c r="N152" s="4" t="s">
        <v>11</v>
      </c>
      <c r="O152" s="40">
        <v>1.5119999647140503</v>
      </c>
      <c r="P152" s="13">
        <v>15</v>
      </c>
      <c r="Q152" s="33">
        <v>2.25</v>
      </c>
      <c r="R152" s="39">
        <v>12</v>
      </c>
      <c r="S152" s="33">
        <v>1.2</v>
      </c>
      <c r="T152" s="27">
        <f>S152+Q152+G152+E152</f>
        <v>6.25</v>
      </c>
      <c r="U152" s="45">
        <v>6.25</v>
      </c>
    </row>
    <row r="153" spans="1:21" x14ac:dyDescent="0.25">
      <c r="A153" s="73"/>
      <c r="B153" s="73"/>
      <c r="C153" s="73">
        <v>508146</v>
      </c>
      <c r="D153" s="13"/>
      <c r="E153" s="33">
        <f t="shared" si="16"/>
        <v>0</v>
      </c>
      <c r="F153" s="13"/>
      <c r="G153" s="33">
        <f t="shared" si="17"/>
        <v>0</v>
      </c>
      <c r="H153" s="6" t="s">
        <v>19</v>
      </c>
      <c r="I153" s="10">
        <v>1</v>
      </c>
      <c r="J153" s="6" t="s">
        <v>14</v>
      </c>
      <c r="K153" s="4" t="s">
        <v>15</v>
      </c>
      <c r="L153" s="6" t="s">
        <v>54</v>
      </c>
      <c r="M153" s="4" t="s">
        <v>24</v>
      </c>
      <c r="N153" s="4" t="s">
        <v>37</v>
      </c>
      <c r="O153" s="40">
        <v>1.5119999647140503</v>
      </c>
      <c r="P153" s="13">
        <v>0</v>
      </c>
      <c r="Q153" s="33"/>
      <c r="R153" s="39">
        <v>0</v>
      </c>
      <c r="S153" s="33"/>
      <c r="T153" s="27">
        <f>S153+Q153+G153+E153</f>
        <v>0</v>
      </c>
      <c r="U153" s="45">
        <v>6.25</v>
      </c>
    </row>
    <row r="154" spans="1:21" x14ac:dyDescent="0.25">
      <c r="A154" s="73"/>
      <c r="B154" s="73">
        <v>69</v>
      </c>
      <c r="C154" s="73">
        <v>508074</v>
      </c>
      <c r="D154" s="13">
        <v>7</v>
      </c>
      <c r="E154" s="33">
        <f t="shared" si="16"/>
        <v>2.8000000000000003</v>
      </c>
      <c r="F154" s="13">
        <v>0</v>
      </c>
      <c r="G154" s="33">
        <f t="shared" si="17"/>
        <v>0</v>
      </c>
      <c r="H154" s="6" t="s">
        <v>19</v>
      </c>
      <c r="I154" s="10">
        <v>1</v>
      </c>
      <c r="J154" s="6" t="s">
        <v>14</v>
      </c>
      <c r="K154" s="4" t="s">
        <v>10</v>
      </c>
      <c r="L154" s="6" t="s">
        <v>38</v>
      </c>
      <c r="M154" s="4" t="s">
        <v>53</v>
      </c>
      <c r="N154" s="4" t="s">
        <v>59</v>
      </c>
      <c r="O154" s="40">
        <v>1.6310000419616699</v>
      </c>
      <c r="P154" s="13">
        <v>14</v>
      </c>
      <c r="Q154" s="33">
        <v>2.1</v>
      </c>
      <c r="R154" s="39">
        <v>13</v>
      </c>
      <c r="S154" s="33">
        <v>1.3</v>
      </c>
      <c r="T154" s="27">
        <f>S154+Q154+G154+E154</f>
        <v>6.2000000000000011</v>
      </c>
      <c r="U154" s="45">
        <v>6.2000000000000011</v>
      </c>
    </row>
    <row r="155" spans="1:21" x14ac:dyDescent="0.25">
      <c r="A155" s="73"/>
      <c r="B155" s="73"/>
      <c r="C155" s="73">
        <v>508074</v>
      </c>
      <c r="D155" s="13"/>
      <c r="E155" s="33">
        <f t="shared" si="16"/>
        <v>0</v>
      </c>
      <c r="F155" s="13"/>
      <c r="G155" s="33">
        <f t="shared" si="17"/>
        <v>0</v>
      </c>
      <c r="H155" s="6" t="s">
        <v>19</v>
      </c>
      <c r="I155" s="10">
        <v>1</v>
      </c>
      <c r="J155" s="6" t="s">
        <v>14</v>
      </c>
      <c r="K155" s="4" t="s">
        <v>15</v>
      </c>
      <c r="L155" s="6" t="s">
        <v>18</v>
      </c>
      <c r="M155" s="4" t="s">
        <v>16</v>
      </c>
      <c r="N155" s="4" t="s">
        <v>17</v>
      </c>
      <c r="O155" s="40">
        <v>1.6310000419616699</v>
      </c>
      <c r="P155" s="13">
        <v>0</v>
      </c>
      <c r="Q155" s="33"/>
      <c r="R155" s="39">
        <v>0</v>
      </c>
      <c r="S155" s="33"/>
      <c r="T155" s="27">
        <f>S155+Q155+G155+E155</f>
        <v>0</v>
      </c>
      <c r="U155" s="45">
        <v>6.2000000000000011</v>
      </c>
    </row>
    <row r="156" spans="1:21" x14ac:dyDescent="0.25">
      <c r="A156" s="73"/>
      <c r="B156" s="73">
        <v>70</v>
      </c>
      <c r="C156" s="73">
        <v>508164</v>
      </c>
      <c r="D156" s="13">
        <v>7</v>
      </c>
      <c r="E156" s="33">
        <f t="shared" si="16"/>
        <v>2.8000000000000003</v>
      </c>
      <c r="F156" s="13">
        <v>0</v>
      </c>
      <c r="G156" s="33">
        <f t="shared" si="17"/>
        <v>0</v>
      </c>
      <c r="H156" s="6" t="s">
        <v>19</v>
      </c>
      <c r="I156" s="10">
        <v>1</v>
      </c>
      <c r="J156" s="6" t="s">
        <v>14</v>
      </c>
      <c r="K156" s="4" t="s">
        <v>10</v>
      </c>
      <c r="L156" s="6" t="s">
        <v>11</v>
      </c>
      <c r="M156" s="4" t="s">
        <v>44</v>
      </c>
      <c r="N156" s="4" t="s">
        <v>63</v>
      </c>
      <c r="O156" s="40">
        <v>1.5750000476837158</v>
      </c>
      <c r="P156" s="13">
        <v>14</v>
      </c>
      <c r="Q156" s="33">
        <v>2.1</v>
      </c>
      <c r="R156" s="39">
        <v>13</v>
      </c>
      <c r="S156" s="33">
        <v>1.3</v>
      </c>
      <c r="T156" s="27">
        <f>S156+Q156+G156+E156</f>
        <v>6.2000000000000011</v>
      </c>
      <c r="U156" s="45">
        <v>6.2000000000000011</v>
      </c>
    </row>
    <row r="157" spans="1:21" x14ac:dyDescent="0.25">
      <c r="A157" s="73"/>
      <c r="B157" s="73">
        <v>71</v>
      </c>
      <c r="C157" s="73">
        <v>493778</v>
      </c>
      <c r="D157" s="13">
        <v>5</v>
      </c>
      <c r="E157" s="33">
        <f t="shared" si="16"/>
        <v>2</v>
      </c>
      <c r="F157" s="13">
        <v>0</v>
      </c>
      <c r="G157" s="33">
        <f t="shared" si="17"/>
        <v>0</v>
      </c>
      <c r="H157" s="6" t="s">
        <v>28</v>
      </c>
      <c r="I157" s="10">
        <v>2</v>
      </c>
      <c r="J157" s="6" t="s">
        <v>9</v>
      </c>
      <c r="K157" s="4" t="s">
        <v>15</v>
      </c>
      <c r="L157" s="6" t="s">
        <v>73</v>
      </c>
      <c r="M157" s="4"/>
      <c r="N157" s="4"/>
      <c r="O157" s="40">
        <v>1.4420000314712524</v>
      </c>
      <c r="P157" s="13">
        <v>16</v>
      </c>
      <c r="Q157" s="33">
        <v>2.4</v>
      </c>
      <c r="R157" s="39">
        <v>18</v>
      </c>
      <c r="S157" s="33">
        <v>1.8</v>
      </c>
      <c r="T157" s="27">
        <f>S157+Q157+G157+E157</f>
        <v>6.2</v>
      </c>
      <c r="U157" s="45">
        <v>6.2</v>
      </c>
    </row>
    <row r="158" spans="1:21" x14ac:dyDescent="0.25">
      <c r="A158" s="73"/>
      <c r="B158" s="73"/>
      <c r="C158" s="73">
        <v>493778</v>
      </c>
      <c r="D158" s="13"/>
      <c r="E158" s="33">
        <f t="shared" si="16"/>
        <v>0</v>
      </c>
      <c r="F158" s="13"/>
      <c r="G158" s="33">
        <f t="shared" si="17"/>
        <v>0</v>
      </c>
      <c r="H158" s="6" t="s">
        <v>28</v>
      </c>
      <c r="I158" s="10">
        <v>2</v>
      </c>
      <c r="J158" s="6" t="s">
        <v>9</v>
      </c>
      <c r="K158" s="4" t="s">
        <v>10</v>
      </c>
      <c r="L158" s="6" t="s">
        <v>21</v>
      </c>
      <c r="M158" s="4" t="s">
        <v>41</v>
      </c>
      <c r="N158" s="4" t="s">
        <v>56</v>
      </c>
      <c r="O158" s="40">
        <v>1.4420000314712524</v>
      </c>
      <c r="P158" s="13">
        <v>0</v>
      </c>
      <c r="Q158" s="33"/>
      <c r="R158" s="39">
        <v>0</v>
      </c>
      <c r="S158" s="33"/>
      <c r="T158" s="27">
        <f>S158+Q158+G158+E158</f>
        <v>0</v>
      </c>
      <c r="U158" s="45">
        <v>6.2</v>
      </c>
    </row>
    <row r="159" spans="1:21" x14ac:dyDescent="0.25">
      <c r="A159" s="74"/>
      <c r="B159" s="74">
        <v>72</v>
      </c>
      <c r="C159" s="74">
        <v>507913</v>
      </c>
      <c r="D159" s="13">
        <v>7</v>
      </c>
      <c r="E159" s="33">
        <f t="shared" si="16"/>
        <v>2.8000000000000003</v>
      </c>
      <c r="F159" s="13">
        <v>0</v>
      </c>
      <c r="G159" s="33">
        <f t="shared" si="17"/>
        <v>0</v>
      </c>
      <c r="H159" s="7" t="s">
        <v>46</v>
      </c>
      <c r="I159" s="10">
        <v>4</v>
      </c>
      <c r="J159" s="6" t="s">
        <v>20</v>
      </c>
      <c r="K159" s="4" t="s">
        <v>10</v>
      </c>
      <c r="L159" s="6" t="s">
        <v>47</v>
      </c>
      <c r="M159" s="4" t="s">
        <v>48</v>
      </c>
      <c r="N159" s="4"/>
      <c r="O159" s="40">
        <v>1.8980000019073486</v>
      </c>
      <c r="P159" s="13">
        <v>11</v>
      </c>
      <c r="Q159" s="33">
        <v>1.65</v>
      </c>
      <c r="R159" s="39">
        <v>17</v>
      </c>
      <c r="S159" s="33">
        <v>1.7</v>
      </c>
      <c r="T159" s="27">
        <f>S159+Q159+G159+E159</f>
        <v>6.15</v>
      </c>
      <c r="U159" s="45">
        <v>6.15</v>
      </c>
    </row>
    <row r="160" spans="1:21" x14ac:dyDescent="0.25">
      <c r="A160" s="73"/>
      <c r="B160" s="73">
        <v>73</v>
      </c>
      <c r="C160" s="73">
        <v>493789</v>
      </c>
      <c r="D160" s="13">
        <v>5</v>
      </c>
      <c r="E160" s="33">
        <f t="shared" si="16"/>
        <v>2</v>
      </c>
      <c r="F160" s="13">
        <v>0</v>
      </c>
      <c r="G160" s="33">
        <f t="shared" si="17"/>
        <v>0</v>
      </c>
      <c r="H160" s="6" t="s">
        <v>28</v>
      </c>
      <c r="I160" s="10">
        <v>2</v>
      </c>
      <c r="J160" s="6" t="s">
        <v>9</v>
      </c>
      <c r="K160" s="4" t="s">
        <v>10</v>
      </c>
      <c r="L160" s="6" t="s">
        <v>31</v>
      </c>
      <c r="M160" s="4" t="s">
        <v>23</v>
      </c>
      <c r="N160" s="4" t="s">
        <v>21</v>
      </c>
      <c r="O160" s="40">
        <v>1.33</v>
      </c>
      <c r="P160" s="13">
        <v>19</v>
      </c>
      <c r="Q160" s="33">
        <v>2.85</v>
      </c>
      <c r="R160" s="39">
        <v>13</v>
      </c>
      <c r="S160" s="33">
        <v>1.3</v>
      </c>
      <c r="T160" s="27">
        <f>S160+Q160+G160+E160</f>
        <v>6.15</v>
      </c>
      <c r="U160" s="45">
        <v>6.15</v>
      </c>
    </row>
    <row r="161" spans="1:21" x14ac:dyDescent="0.25">
      <c r="A161" s="73"/>
      <c r="B161" s="73">
        <v>74</v>
      </c>
      <c r="C161" s="73">
        <v>507977</v>
      </c>
      <c r="D161" s="13">
        <v>7</v>
      </c>
      <c r="E161" s="33">
        <f t="shared" si="16"/>
        <v>2.8000000000000003</v>
      </c>
      <c r="F161" s="13">
        <v>0</v>
      </c>
      <c r="G161" s="33">
        <f t="shared" si="17"/>
        <v>0</v>
      </c>
      <c r="H161" s="6" t="s">
        <v>19</v>
      </c>
      <c r="I161" s="10">
        <v>1</v>
      </c>
      <c r="J161" s="6" t="s">
        <v>14</v>
      </c>
      <c r="K161" s="4" t="s">
        <v>15</v>
      </c>
      <c r="L161" s="6" t="s">
        <v>54</v>
      </c>
      <c r="M161" s="4" t="s">
        <v>25</v>
      </c>
      <c r="N161" s="4" t="s">
        <v>18</v>
      </c>
      <c r="O161" s="40">
        <v>1.7660000324249268</v>
      </c>
      <c r="P161" s="13">
        <v>12</v>
      </c>
      <c r="Q161" s="33">
        <v>1.8</v>
      </c>
      <c r="R161" s="39">
        <v>15</v>
      </c>
      <c r="S161" s="33">
        <v>1.5</v>
      </c>
      <c r="T161" s="27">
        <f>S161+Q161+G161+E161</f>
        <v>6.1</v>
      </c>
      <c r="U161" s="45">
        <v>6.1</v>
      </c>
    </row>
    <row r="162" spans="1:21" x14ac:dyDescent="0.25">
      <c r="A162" s="73"/>
      <c r="B162" s="73"/>
      <c r="C162" s="73">
        <v>507977</v>
      </c>
      <c r="D162" s="13"/>
      <c r="E162" s="33">
        <f t="shared" si="16"/>
        <v>0</v>
      </c>
      <c r="F162" s="13"/>
      <c r="G162" s="33">
        <f t="shared" si="17"/>
        <v>0</v>
      </c>
      <c r="H162" s="6" t="s">
        <v>19</v>
      </c>
      <c r="I162" s="10">
        <v>1</v>
      </c>
      <c r="J162" s="6" t="s">
        <v>14</v>
      </c>
      <c r="K162" s="4" t="s">
        <v>10</v>
      </c>
      <c r="L162" s="6" t="s">
        <v>22</v>
      </c>
      <c r="M162" s="4" t="s">
        <v>49</v>
      </c>
      <c r="N162" s="4" t="s">
        <v>26</v>
      </c>
      <c r="O162" s="40">
        <v>1.7660000324249268</v>
      </c>
      <c r="P162" s="13">
        <v>0</v>
      </c>
      <c r="Q162" s="33"/>
      <c r="R162" s="39">
        <v>0</v>
      </c>
      <c r="S162" s="33"/>
      <c r="T162" s="27">
        <f>S162+Q162+G162+E162</f>
        <v>0</v>
      </c>
      <c r="U162" s="45">
        <v>6.1</v>
      </c>
    </row>
    <row r="163" spans="1:21" x14ac:dyDescent="0.25">
      <c r="A163" s="73"/>
      <c r="B163" s="73">
        <v>75</v>
      </c>
      <c r="C163" s="73">
        <v>500678</v>
      </c>
      <c r="D163" s="13">
        <v>7</v>
      </c>
      <c r="E163" s="33">
        <f t="shared" si="16"/>
        <v>2.8000000000000003</v>
      </c>
      <c r="F163" s="13">
        <v>0</v>
      </c>
      <c r="G163" s="33">
        <f t="shared" si="17"/>
        <v>0</v>
      </c>
      <c r="H163" s="6" t="s">
        <v>28</v>
      </c>
      <c r="I163" s="10">
        <v>2</v>
      </c>
      <c r="J163" s="6" t="s">
        <v>9</v>
      </c>
      <c r="K163" s="4" t="s">
        <v>10</v>
      </c>
      <c r="L163" s="6" t="s">
        <v>44</v>
      </c>
      <c r="M163" s="4" t="s">
        <v>67</v>
      </c>
      <c r="N163" s="4" t="s">
        <v>13</v>
      </c>
      <c r="O163" s="40">
        <v>1.590999960899353</v>
      </c>
      <c r="P163" s="13">
        <v>14</v>
      </c>
      <c r="Q163" s="33">
        <v>2.1</v>
      </c>
      <c r="R163" s="39">
        <v>12</v>
      </c>
      <c r="S163" s="33">
        <v>1.2</v>
      </c>
      <c r="T163" s="27">
        <f>S163+Q163+G163+E163</f>
        <v>6.1</v>
      </c>
      <c r="U163" s="45">
        <v>6.1</v>
      </c>
    </row>
    <row r="164" spans="1:21" x14ac:dyDescent="0.25">
      <c r="A164" s="73"/>
      <c r="B164" s="73"/>
      <c r="C164" s="73">
        <v>500678</v>
      </c>
      <c r="D164" s="13"/>
      <c r="E164" s="33">
        <f t="shared" si="16"/>
        <v>0</v>
      </c>
      <c r="F164" s="13"/>
      <c r="G164" s="33">
        <f t="shared" si="17"/>
        <v>0</v>
      </c>
      <c r="H164" s="6" t="s">
        <v>28</v>
      </c>
      <c r="I164" s="10">
        <v>2</v>
      </c>
      <c r="J164" s="6" t="s">
        <v>9</v>
      </c>
      <c r="K164" s="4" t="s">
        <v>15</v>
      </c>
      <c r="L164" s="6" t="s">
        <v>24</v>
      </c>
      <c r="M164" s="4"/>
      <c r="N164" s="4"/>
      <c r="O164" s="40">
        <v>1.590999960899353</v>
      </c>
      <c r="P164" s="13">
        <v>0</v>
      </c>
      <c r="Q164" s="33"/>
      <c r="R164" s="39">
        <v>0</v>
      </c>
      <c r="S164" s="33"/>
      <c r="T164" s="27">
        <f>S164+Q164+G164+E164</f>
        <v>0</v>
      </c>
      <c r="U164" s="45">
        <v>6.1</v>
      </c>
    </row>
    <row r="165" spans="1:21" x14ac:dyDescent="0.25">
      <c r="A165" s="73"/>
      <c r="B165" s="73">
        <v>76</v>
      </c>
      <c r="C165" s="73">
        <v>508119</v>
      </c>
      <c r="D165" s="13">
        <v>7</v>
      </c>
      <c r="E165" s="33">
        <f t="shared" ref="E165:E233" si="30">D165*0.4</f>
        <v>2.8000000000000003</v>
      </c>
      <c r="F165" s="13">
        <v>0</v>
      </c>
      <c r="G165" s="33">
        <f t="shared" ref="G165:G233" si="31">F165*0.1</f>
        <v>0</v>
      </c>
      <c r="H165" s="6" t="s">
        <v>19</v>
      </c>
      <c r="I165" s="10">
        <v>4</v>
      </c>
      <c r="J165" s="6" t="s">
        <v>14</v>
      </c>
      <c r="K165" s="4" t="s">
        <v>10</v>
      </c>
      <c r="L165" s="6" t="s">
        <v>23</v>
      </c>
      <c r="M165" s="4" t="s">
        <v>38</v>
      </c>
      <c r="N165" s="4" t="s">
        <v>30</v>
      </c>
      <c r="O165" s="40">
        <v>1.7220000028610229</v>
      </c>
      <c r="P165" s="13">
        <v>13</v>
      </c>
      <c r="Q165" s="33">
        <v>1.95</v>
      </c>
      <c r="R165" s="39">
        <v>13</v>
      </c>
      <c r="S165" s="33">
        <v>1.3</v>
      </c>
      <c r="T165" s="27">
        <f>S165+Q165+G165+E165</f>
        <v>6.0500000000000007</v>
      </c>
      <c r="U165" s="45">
        <v>6.0500000000000007</v>
      </c>
    </row>
    <row r="166" spans="1:21" x14ac:dyDescent="0.25">
      <c r="A166" s="73"/>
      <c r="B166" s="73"/>
      <c r="C166" s="73">
        <v>508119</v>
      </c>
      <c r="D166" s="13"/>
      <c r="E166" s="33">
        <f t="shared" si="30"/>
        <v>0</v>
      </c>
      <c r="F166" s="13"/>
      <c r="G166" s="33">
        <f t="shared" si="31"/>
        <v>0</v>
      </c>
      <c r="H166" s="6" t="s">
        <v>19</v>
      </c>
      <c r="I166" s="10">
        <v>4</v>
      </c>
      <c r="J166" s="6" t="s">
        <v>14</v>
      </c>
      <c r="K166" s="4" t="s">
        <v>15</v>
      </c>
      <c r="L166" s="6" t="s">
        <v>54</v>
      </c>
      <c r="M166" s="4" t="s">
        <v>35</v>
      </c>
      <c r="N166" s="4" t="s">
        <v>37</v>
      </c>
      <c r="O166" s="40">
        <v>1.7220000028610229</v>
      </c>
      <c r="P166" s="13">
        <v>0</v>
      </c>
      <c r="Q166" s="33"/>
      <c r="R166" s="39">
        <v>0</v>
      </c>
      <c r="S166" s="33"/>
      <c r="T166" s="27">
        <f>S166+Q166+G166+E166</f>
        <v>0</v>
      </c>
      <c r="U166" s="45">
        <v>6.0500000000000007</v>
      </c>
    </row>
    <row r="167" spans="1:21" x14ac:dyDescent="0.25">
      <c r="A167" s="78"/>
      <c r="B167" s="78">
        <v>77</v>
      </c>
      <c r="C167" s="78">
        <v>500819</v>
      </c>
      <c r="D167" s="19">
        <v>7</v>
      </c>
      <c r="E167" s="33">
        <f>D167*0.4</f>
        <v>2.8000000000000003</v>
      </c>
      <c r="F167" s="19">
        <v>0</v>
      </c>
      <c r="G167" s="114">
        <f>F167*0.1</f>
        <v>0</v>
      </c>
      <c r="H167" s="79" t="s">
        <v>28</v>
      </c>
      <c r="I167" s="80">
        <v>5</v>
      </c>
      <c r="J167" s="79" t="s">
        <v>9</v>
      </c>
      <c r="K167" s="81" t="s">
        <v>10</v>
      </c>
      <c r="L167" s="79" t="s">
        <v>67</v>
      </c>
      <c r="M167" s="81" t="s">
        <v>31</v>
      </c>
      <c r="N167" s="81" t="s">
        <v>23</v>
      </c>
      <c r="O167" s="82">
        <v>1.5440000295639038</v>
      </c>
      <c r="P167" s="19">
        <v>15</v>
      </c>
      <c r="Q167" s="33">
        <v>2.25</v>
      </c>
      <c r="R167" s="83">
        <v>10</v>
      </c>
      <c r="S167" s="33">
        <v>1</v>
      </c>
      <c r="T167" s="27">
        <f>S167+Q167+G167+E167</f>
        <v>6.0500000000000007</v>
      </c>
      <c r="U167" s="45">
        <v>6.0500000000000007</v>
      </c>
    </row>
    <row r="168" spans="1:21" x14ac:dyDescent="0.25">
      <c r="A168" s="78"/>
      <c r="B168" s="78"/>
      <c r="C168" s="78">
        <v>500819</v>
      </c>
      <c r="D168" s="19"/>
      <c r="E168" s="33">
        <f>D168*0.4</f>
        <v>0</v>
      </c>
      <c r="F168" s="19"/>
      <c r="G168" s="114">
        <f>F168*0.1</f>
        <v>0</v>
      </c>
      <c r="H168" s="79" t="s">
        <v>28</v>
      </c>
      <c r="I168" s="80">
        <v>5</v>
      </c>
      <c r="J168" s="79" t="s">
        <v>9</v>
      </c>
      <c r="K168" s="81" t="s">
        <v>15</v>
      </c>
      <c r="L168" s="79" t="s">
        <v>42</v>
      </c>
      <c r="M168" s="81" t="s">
        <v>24</v>
      </c>
      <c r="N168" s="81" t="s">
        <v>73</v>
      </c>
      <c r="O168" s="82">
        <v>1.5440000295639038</v>
      </c>
      <c r="P168" s="19">
        <v>0</v>
      </c>
      <c r="Q168" s="33"/>
      <c r="R168" s="83">
        <v>0</v>
      </c>
      <c r="S168" s="33">
        <v>0</v>
      </c>
      <c r="T168" s="27">
        <f>S168+Q168+G168+E168</f>
        <v>0</v>
      </c>
      <c r="U168" s="45">
        <v>6.0500000000000007</v>
      </c>
    </row>
    <row r="169" spans="1:21" x14ac:dyDescent="0.25">
      <c r="A169" s="73"/>
      <c r="B169" s="73">
        <v>78</v>
      </c>
      <c r="C169" s="73">
        <v>493765</v>
      </c>
      <c r="D169" s="13">
        <v>5</v>
      </c>
      <c r="E169" s="33">
        <f t="shared" si="30"/>
        <v>2</v>
      </c>
      <c r="F169" s="13">
        <v>0</v>
      </c>
      <c r="G169" s="114">
        <f t="shared" si="31"/>
        <v>0</v>
      </c>
      <c r="H169" s="6" t="s">
        <v>28</v>
      </c>
      <c r="I169" s="10">
        <v>2</v>
      </c>
      <c r="J169" s="6" t="s">
        <v>9</v>
      </c>
      <c r="K169" s="4" t="s">
        <v>10</v>
      </c>
      <c r="L169" s="6" t="s">
        <v>21</v>
      </c>
      <c r="M169" s="4" t="s">
        <v>38</v>
      </c>
      <c r="N169" s="4" t="s">
        <v>23</v>
      </c>
      <c r="O169" s="40">
        <v>1.4759999513626099</v>
      </c>
      <c r="P169" s="13">
        <v>15</v>
      </c>
      <c r="Q169" s="33">
        <v>2.25</v>
      </c>
      <c r="R169" s="39">
        <v>17</v>
      </c>
      <c r="S169" s="33">
        <v>1.7</v>
      </c>
      <c r="T169" s="27">
        <f>S169+Q169+G169+E169</f>
        <v>5.95</v>
      </c>
      <c r="U169" s="45">
        <v>5.95</v>
      </c>
    </row>
    <row r="170" spans="1:21" x14ac:dyDescent="0.25">
      <c r="A170" s="73"/>
      <c r="B170" s="73">
        <v>79</v>
      </c>
      <c r="C170" s="73">
        <v>500769</v>
      </c>
      <c r="D170" s="13">
        <v>7</v>
      </c>
      <c r="E170" s="33">
        <f t="shared" si="30"/>
        <v>2.8000000000000003</v>
      </c>
      <c r="F170" s="13">
        <v>0</v>
      </c>
      <c r="G170" s="33">
        <f t="shared" si="31"/>
        <v>0</v>
      </c>
      <c r="H170" s="6" t="s">
        <v>28</v>
      </c>
      <c r="I170" s="10">
        <v>5</v>
      </c>
      <c r="J170" s="6" t="s">
        <v>9</v>
      </c>
      <c r="K170" s="4" t="s">
        <v>15</v>
      </c>
      <c r="L170" s="6" t="s">
        <v>54</v>
      </c>
      <c r="M170" s="4" t="s">
        <v>71</v>
      </c>
      <c r="N170" s="4" t="s">
        <v>16</v>
      </c>
      <c r="O170" s="40">
        <v>1.6790000200271606</v>
      </c>
      <c r="P170" s="13">
        <v>13</v>
      </c>
      <c r="Q170" s="33">
        <v>1.95</v>
      </c>
      <c r="R170" s="39">
        <v>12</v>
      </c>
      <c r="S170" s="33">
        <v>1.2</v>
      </c>
      <c r="T170" s="27">
        <f>S170+Q170+G170+E170</f>
        <v>5.95</v>
      </c>
      <c r="U170" s="45">
        <v>5.95</v>
      </c>
    </row>
    <row r="171" spans="1:21" x14ac:dyDescent="0.25">
      <c r="A171" s="73"/>
      <c r="B171" s="73"/>
      <c r="C171" s="73">
        <v>500769</v>
      </c>
      <c r="D171" s="13"/>
      <c r="E171" s="33">
        <f t="shared" si="30"/>
        <v>0</v>
      </c>
      <c r="F171" s="13"/>
      <c r="G171" s="33">
        <f t="shared" si="31"/>
        <v>0</v>
      </c>
      <c r="H171" s="6" t="s">
        <v>28</v>
      </c>
      <c r="I171" s="10">
        <v>5</v>
      </c>
      <c r="J171" s="6" t="s">
        <v>9</v>
      </c>
      <c r="K171" s="4" t="s">
        <v>10</v>
      </c>
      <c r="L171" s="6" t="s">
        <v>26</v>
      </c>
      <c r="M171" s="4" t="s">
        <v>38</v>
      </c>
      <c r="N171" s="4" t="s">
        <v>56</v>
      </c>
      <c r="O171" s="40">
        <v>1.6790000200271606</v>
      </c>
      <c r="P171" s="13">
        <v>0</v>
      </c>
      <c r="Q171" s="33"/>
      <c r="R171" s="39">
        <v>0</v>
      </c>
      <c r="S171" s="33"/>
      <c r="T171" s="27">
        <f>S171+Q171+G171+E171</f>
        <v>0</v>
      </c>
      <c r="U171" s="45">
        <v>5.95</v>
      </c>
    </row>
    <row r="172" spans="1:21" x14ac:dyDescent="0.25">
      <c r="A172" s="73"/>
      <c r="B172" s="73">
        <v>80</v>
      </c>
      <c r="C172" s="73">
        <v>493877</v>
      </c>
      <c r="D172" s="13">
        <v>7</v>
      </c>
      <c r="E172" s="33">
        <f t="shared" si="30"/>
        <v>2.8000000000000003</v>
      </c>
      <c r="F172" s="13">
        <v>0</v>
      </c>
      <c r="G172" s="33">
        <f t="shared" si="31"/>
        <v>0</v>
      </c>
      <c r="H172" s="6" t="s">
        <v>28</v>
      </c>
      <c r="I172" s="10">
        <v>2</v>
      </c>
      <c r="J172" s="6" t="s">
        <v>9</v>
      </c>
      <c r="K172" s="4" t="s">
        <v>10</v>
      </c>
      <c r="L172" s="6" t="s">
        <v>62</v>
      </c>
      <c r="M172" s="4" t="s">
        <v>21</v>
      </c>
      <c r="N172" s="4" t="s">
        <v>23</v>
      </c>
      <c r="O172" s="40">
        <v>1.6109999418258667</v>
      </c>
      <c r="P172" s="13">
        <v>14</v>
      </c>
      <c r="Q172" s="33">
        <v>2.1</v>
      </c>
      <c r="R172" s="39">
        <v>10</v>
      </c>
      <c r="S172" s="33">
        <v>1</v>
      </c>
      <c r="T172" s="27">
        <f>S172+Q172+G172+E172</f>
        <v>5.9</v>
      </c>
      <c r="U172" s="45">
        <v>5.9</v>
      </c>
    </row>
    <row r="173" spans="1:21" x14ac:dyDescent="0.25">
      <c r="A173" s="73"/>
      <c r="B173" s="73">
        <v>81</v>
      </c>
      <c r="C173" s="73">
        <v>495950</v>
      </c>
      <c r="D173" s="13">
        <v>5</v>
      </c>
      <c r="E173" s="33">
        <f t="shared" si="30"/>
        <v>2</v>
      </c>
      <c r="F173" s="13">
        <v>0</v>
      </c>
      <c r="G173" s="33">
        <f t="shared" si="31"/>
        <v>0</v>
      </c>
      <c r="H173" s="6" t="s">
        <v>28</v>
      </c>
      <c r="I173" s="10">
        <v>2</v>
      </c>
      <c r="J173" s="6" t="s">
        <v>14</v>
      </c>
      <c r="K173" s="4" t="s">
        <v>10</v>
      </c>
      <c r="L173" s="6" t="s">
        <v>23</v>
      </c>
      <c r="M173" s="4"/>
      <c r="N173" s="4"/>
      <c r="O173" s="40">
        <v>1.5219999551773071</v>
      </c>
      <c r="P173" s="13">
        <v>15</v>
      </c>
      <c r="Q173" s="33">
        <v>2.25</v>
      </c>
      <c r="R173" s="39">
        <v>16</v>
      </c>
      <c r="S173" s="33">
        <v>1.6</v>
      </c>
      <c r="T173" s="27">
        <f>S173+Q173+G173+E173</f>
        <v>5.85</v>
      </c>
      <c r="U173" s="45">
        <v>5.85</v>
      </c>
    </row>
    <row r="174" spans="1:21" x14ac:dyDescent="0.25">
      <c r="A174" s="73"/>
      <c r="B174" s="73"/>
      <c r="C174" s="73">
        <v>495950</v>
      </c>
      <c r="D174" s="13"/>
      <c r="E174" s="33">
        <f t="shared" si="30"/>
        <v>0</v>
      </c>
      <c r="F174" s="13"/>
      <c r="G174" s="33">
        <f t="shared" si="31"/>
        <v>0</v>
      </c>
      <c r="H174" s="6" t="s">
        <v>28</v>
      </c>
      <c r="I174" s="10">
        <v>2</v>
      </c>
      <c r="J174" s="6" t="s">
        <v>14</v>
      </c>
      <c r="K174" s="4" t="s">
        <v>15</v>
      </c>
      <c r="L174" s="6" t="s">
        <v>42</v>
      </c>
      <c r="M174" s="4"/>
      <c r="N174" s="4"/>
      <c r="O174" s="40">
        <v>1.5219999551773071</v>
      </c>
      <c r="P174" s="13">
        <v>0</v>
      </c>
      <c r="Q174" s="33"/>
      <c r="R174" s="39">
        <v>0</v>
      </c>
      <c r="S174" s="33"/>
      <c r="T174" s="27">
        <f>S174+Q174+G174+E174</f>
        <v>0</v>
      </c>
      <c r="U174" s="45">
        <v>5.85</v>
      </c>
    </row>
    <row r="175" spans="1:21" x14ac:dyDescent="0.25">
      <c r="A175" s="73"/>
      <c r="B175" s="73">
        <v>82</v>
      </c>
      <c r="C175" s="73">
        <v>500767</v>
      </c>
      <c r="D175" s="13">
        <v>7</v>
      </c>
      <c r="E175" s="33">
        <f t="shared" si="30"/>
        <v>2.8000000000000003</v>
      </c>
      <c r="F175" s="13">
        <v>0</v>
      </c>
      <c r="G175" s="33">
        <f t="shared" si="31"/>
        <v>0</v>
      </c>
      <c r="H175" s="6" t="s">
        <v>28</v>
      </c>
      <c r="I175" s="10">
        <v>5</v>
      </c>
      <c r="J175" s="6" t="s">
        <v>14</v>
      </c>
      <c r="K175" s="4" t="s">
        <v>15</v>
      </c>
      <c r="L175" s="6" t="s">
        <v>17</v>
      </c>
      <c r="M175" s="4" t="s">
        <v>73</v>
      </c>
      <c r="N175" s="4" t="s">
        <v>24</v>
      </c>
      <c r="O175" s="40">
        <v>1.7350000143051147</v>
      </c>
      <c r="P175" s="13">
        <v>13</v>
      </c>
      <c r="Q175" s="33">
        <v>1.95</v>
      </c>
      <c r="R175" s="39">
        <v>11</v>
      </c>
      <c r="S175" s="33">
        <v>1.1000000000000001</v>
      </c>
      <c r="T175" s="27">
        <f>S175+Q175+G175+E175</f>
        <v>5.85</v>
      </c>
      <c r="U175" s="45">
        <v>5.85</v>
      </c>
    </row>
    <row r="176" spans="1:21" x14ac:dyDescent="0.25">
      <c r="A176" s="73"/>
      <c r="B176" s="73"/>
      <c r="C176" s="73">
        <v>500767</v>
      </c>
      <c r="D176" s="13"/>
      <c r="E176" s="33">
        <f t="shared" si="30"/>
        <v>0</v>
      </c>
      <c r="F176" s="13"/>
      <c r="G176" s="33">
        <f t="shared" si="31"/>
        <v>0</v>
      </c>
      <c r="H176" s="6" t="s">
        <v>28</v>
      </c>
      <c r="I176" s="10">
        <v>5</v>
      </c>
      <c r="J176" s="6" t="s">
        <v>14</v>
      </c>
      <c r="K176" s="4" t="s">
        <v>10</v>
      </c>
      <c r="L176" s="6" t="s">
        <v>48</v>
      </c>
      <c r="M176" s="4" t="s">
        <v>69</v>
      </c>
      <c r="N176" s="4" t="s">
        <v>53</v>
      </c>
      <c r="O176" s="40">
        <v>1.7350000143051147</v>
      </c>
      <c r="P176" s="13">
        <v>0</v>
      </c>
      <c r="Q176" s="33"/>
      <c r="R176" s="39">
        <v>0</v>
      </c>
      <c r="S176" s="33"/>
      <c r="T176" s="27">
        <f>S176+Q176+G176+E176</f>
        <v>0</v>
      </c>
      <c r="U176" s="45">
        <v>5.85</v>
      </c>
    </row>
    <row r="177" spans="1:21" x14ac:dyDescent="0.25">
      <c r="A177" s="73"/>
      <c r="B177" s="73">
        <v>83</v>
      </c>
      <c r="C177" s="73">
        <v>508135</v>
      </c>
      <c r="D177" s="13">
        <v>7</v>
      </c>
      <c r="E177" s="33">
        <f t="shared" si="30"/>
        <v>2.8000000000000003</v>
      </c>
      <c r="F177" s="13">
        <v>0</v>
      </c>
      <c r="G177" s="33">
        <f t="shared" si="31"/>
        <v>0</v>
      </c>
      <c r="H177" s="6" t="s">
        <v>19</v>
      </c>
      <c r="I177" s="10">
        <v>4</v>
      </c>
      <c r="J177" s="6" t="s">
        <v>14</v>
      </c>
      <c r="K177" s="4" t="s">
        <v>15</v>
      </c>
      <c r="L177" s="6" t="s">
        <v>43</v>
      </c>
      <c r="M177" s="4"/>
      <c r="N177" s="4"/>
      <c r="O177" s="40">
        <v>1.9620000123977661</v>
      </c>
      <c r="P177" s="13">
        <v>10</v>
      </c>
      <c r="Q177" s="33">
        <v>1.5</v>
      </c>
      <c r="R177" s="39">
        <v>15</v>
      </c>
      <c r="S177" s="33">
        <v>1.5</v>
      </c>
      <c r="T177" s="27">
        <f>S177+Q177+G177+E177</f>
        <v>5.8000000000000007</v>
      </c>
      <c r="U177" s="45">
        <v>5.8000000000000007</v>
      </c>
    </row>
    <row r="178" spans="1:21" x14ac:dyDescent="0.25">
      <c r="A178" s="73"/>
      <c r="B178" s="73">
        <v>84</v>
      </c>
      <c r="C178" s="73">
        <v>493721</v>
      </c>
      <c r="D178" s="13">
        <v>7</v>
      </c>
      <c r="E178" s="33">
        <f t="shared" si="30"/>
        <v>2.8000000000000003</v>
      </c>
      <c r="F178" s="13">
        <v>0</v>
      </c>
      <c r="G178" s="33">
        <f t="shared" si="31"/>
        <v>0</v>
      </c>
      <c r="H178" s="6" t="s">
        <v>28</v>
      </c>
      <c r="I178" s="10">
        <v>1</v>
      </c>
      <c r="J178" s="6" t="s">
        <v>9</v>
      </c>
      <c r="K178" s="4" t="s">
        <v>10</v>
      </c>
      <c r="L178" s="6" t="s">
        <v>21</v>
      </c>
      <c r="M178" s="4" t="s">
        <v>52</v>
      </c>
      <c r="N178" s="4" t="s">
        <v>56</v>
      </c>
      <c r="O178" s="40">
        <v>1.9140000343322754</v>
      </c>
      <c r="P178" s="13">
        <v>11</v>
      </c>
      <c r="Q178" s="33">
        <v>1.65</v>
      </c>
      <c r="R178" s="39">
        <v>13</v>
      </c>
      <c r="S178" s="33">
        <v>1.3</v>
      </c>
      <c r="T178" s="27">
        <f>S178+Q178+G178+E178</f>
        <v>5.75</v>
      </c>
      <c r="U178" s="45">
        <v>5.75</v>
      </c>
    </row>
    <row r="179" spans="1:21" x14ac:dyDescent="0.25">
      <c r="A179" s="73"/>
      <c r="B179" s="73">
        <v>85</v>
      </c>
      <c r="C179" s="73">
        <v>508158</v>
      </c>
      <c r="D179" s="13">
        <v>7</v>
      </c>
      <c r="E179" s="33">
        <f t="shared" si="30"/>
        <v>2.8000000000000003</v>
      </c>
      <c r="F179" s="13">
        <v>0</v>
      </c>
      <c r="G179" s="33">
        <f t="shared" si="31"/>
        <v>0</v>
      </c>
      <c r="H179" s="6" t="s">
        <v>19</v>
      </c>
      <c r="I179" s="10">
        <v>1</v>
      </c>
      <c r="J179" s="6" t="s">
        <v>14</v>
      </c>
      <c r="K179" s="4" t="s">
        <v>10</v>
      </c>
      <c r="L179" s="6" t="s">
        <v>31</v>
      </c>
      <c r="M179" s="4" t="s">
        <v>44</v>
      </c>
      <c r="N179" s="4" t="s">
        <v>33</v>
      </c>
      <c r="O179" s="40">
        <v>1.6519999504089355</v>
      </c>
      <c r="P179" s="13">
        <v>13</v>
      </c>
      <c r="Q179" s="33">
        <v>1.65</v>
      </c>
      <c r="R179" s="39">
        <v>13</v>
      </c>
      <c r="S179" s="33">
        <v>1.3</v>
      </c>
      <c r="T179" s="27">
        <f>S179+Q179+G179+E179</f>
        <v>5.75</v>
      </c>
      <c r="U179" s="45">
        <v>5.75</v>
      </c>
    </row>
    <row r="180" spans="1:21" x14ac:dyDescent="0.25">
      <c r="A180" s="73"/>
      <c r="B180" s="73"/>
      <c r="C180" s="73">
        <v>508158</v>
      </c>
      <c r="D180" s="13"/>
      <c r="E180" s="33">
        <f t="shared" si="30"/>
        <v>0</v>
      </c>
      <c r="F180" s="13"/>
      <c r="G180" s="33">
        <f t="shared" si="31"/>
        <v>0</v>
      </c>
      <c r="H180" s="6" t="s">
        <v>19</v>
      </c>
      <c r="I180" s="10">
        <v>1</v>
      </c>
      <c r="J180" s="6" t="s">
        <v>14</v>
      </c>
      <c r="K180" s="4" t="s">
        <v>15</v>
      </c>
      <c r="L180" s="6" t="s">
        <v>36</v>
      </c>
      <c r="M180" s="4"/>
      <c r="N180" s="4"/>
      <c r="O180" s="40">
        <v>1.6519999504089355</v>
      </c>
      <c r="P180" s="13">
        <v>0</v>
      </c>
      <c r="Q180" s="33"/>
      <c r="R180" s="39">
        <v>0</v>
      </c>
      <c r="S180" s="33"/>
      <c r="T180" s="27">
        <f>S180+Q180+G180+E180</f>
        <v>0</v>
      </c>
      <c r="U180" s="45">
        <v>5.75</v>
      </c>
    </row>
    <row r="181" spans="1:21" x14ac:dyDescent="0.25">
      <c r="A181" s="73"/>
      <c r="B181" s="73">
        <v>86</v>
      </c>
      <c r="C181" s="73">
        <v>500668</v>
      </c>
      <c r="D181" s="13">
        <v>5</v>
      </c>
      <c r="E181" s="33">
        <f t="shared" si="30"/>
        <v>2</v>
      </c>
      <c r="F181" s="13">
        <v>0</v>
      </c>
      <c r="G181" s="33">
        <f t="shared" si="31"/>
        <v>0</v>
      </c>
      <c r="H181" s="6" t="s">
        <v>28</v>
      </c>
      <c r="I181" s="10">
        <v>2</v>
      </c>
      <c r="J181" s="6" t="s">
        <v>14</v>
      </c>
      <c r="K181" s="4" t="s">
        <v>10</v>
      </c>
      <c r="L181" s="6" t="s">
        <v>58</v>
      </c>
      <c r="M181" s="4" t="s">
        <v>51</v>
      </c>
      <c r="N181" s="4" t="s">
        <v>23</v>
      </c>
      <c r="O181" s="40">
        <v>1.5920000076293945</v>
      </c>
      <c r="P181" s="13">
        <v>14</v>
      </c>
      <c r="Q181" s="33">
        <v>2.1</v>
      </c>
      <c r="R181" s="39">
        <v>16</v>
      </c>
      <c r="S181" s="33">
        <v>1.6</v>
      </c>
      <c r="T181" s="27">
        <f>S181+Q181+G181+E181</f>
        <v>5.7</v>
      </c>
      <c r="U181" s="45">
        <v>5.7</v>
      </c>
    </row>
    <row r="182" spans="1:21" x14ac:dyDescent="0.25">
      <c r="A182" s="73"/>
      <c r="B182" s="73"/>
      <c r="C182" s="73">
        <v>500668</v>
      </c>
      <c r="D182" s="13"/>
      <c r="E182" s="33">
        <f t="shared" si="30"/>
        <v>0</v>
      </c>
      <c r="F182" s="13"/>
      <c r="G182" s="33">
        <f t="shared" si="31"/>
        <v>0</v>
      </c>
      <c r="H182" s="6" t="s">
        <v>28</v>
      </c>
      <c r="I182" s="10">
        <v>2</v>
      </c>
      <c r="J182" s="6" t="s">
        <v>14</v>
      </c>
      <c r="K182" s="4" t="s">
        <v>15</v>
      </c>
      <c r="L182" s="6" t="s">
        <v>68</v>
      </c>
      <c r="M182" s="4" t="s">
        <v>66</v>
      </c>
      <c r="N182" s="4" t="s">
        <v>16</v>
      </c>
      <c r="O182" s="40">
        <v>1.5920000076293945</v>
      </c>
      <c r="P182" s="13">
        <v>0</v>
      </c>
      <c r="Q182" s="33"/>
      <c r="R182" s="39">
        <v>0</v>
      </c>
      <c r="S182" s="33"/>
      <c r="T182" s="27">
        <f>S182+Q182+G182+E182</f>
        <v>0</v>
      </c>
      <c r="U182" s="45">
        <v>5.7</v>
      </c>
    </row>
    <row r="183" spans="1:21" ht="17.25" customHeight="1" x14ac:dyDescent="0.25">
      <c r="A183" s="75"/>
      <c r="B183" s="75">
        <v>87</v>
      </c>
      <c r="C183" s="75">
        <v>507952</v>
      </c>
      <c r="D183" s="13">
        <v>5</v>
      </c>
      <c r="E183" s="33">
        <f t="shared" si="30"/>
        <v>2</v>
      </c>
      <c r="F183" s="13">
        <v>0</v>
      </c>
      <c r="G183" s="33">
        <f t="shared" si="31"/>
        <v>0</v>
      </c>
      <c r="H183" s="8" t="s">
        <v>90</v>
      </c>
      <c r="I183" s="10">
        <v>4</v>
      </c>
      <c r="J183" s="6" t="s">
        <v>9</v>
      </c>
      <c r="K183" s="4" t="s">
        <v>10</v>
      </c>
      <c r="L183" s="6" t="s">
        <v>21</v>
      </c>
      <c r="M183" s="4" t="s">
        <v>48</v>
      </c>
      <c r="N183" s="4" t="s">
        <v>91</v>
      </c>
      <c r="O183" s="40">
        <v>1.6480000019073486</v>
      </c>
      <c r="P183" s="13">
        <v>14</v>
      </c>
      <c r="Q183" s="33">
        <v>2.1</v>
      </c>
      <c r="R183" s="39">
        <v>16</v>
      </c>
      <c r="S183" s="33">
        <v>1.6</v>
      </c>
      <c r="T183" s="27">
        <f>S183+Q183+G183+E183</f>
        <v>5.7</v>
      </c>
      <c r="U183" s="45">
        <v>5.7</v>
      </c>
    </row>
    <row r="184" spans="1:21" x14ac:dyDescent="0.25">
      <c r="A184" s="78"/>
      <c r="B184" s="78">
        <v>88</v>
      </c>
      <c r="C184" s="78">
        <v>500703</v>
      </c>
      <c r="D184" s="19">
        <v>7</v>
      </c>
      <c r="E184" s="33">
        <f>D184*0.4</f>
        <v>2.8000000000000003</v>
      </c>
      <c r="F184" s="19">
        <v>0</v>
      </c>
      <c r="G184" s="33">
        <f>F184*0.1</f>
        <v>0</v>
      </c>
      <c r="H184" s="79" t="s">
        <v>28</v>
      </c>
      <c r="I184" s="80">
        <v>5</v>
      </c>
      <c r="J184" s="79" t="s">
        <v>9</v>
      </c>
      <c r="K184" s="81" t="s">
        <v>10</v>
      </c>
      <c r="L184" s="79" t="s">
        <v>78</v>
      </c>
      <c r="M184" s="81" t="s">
        <v>56</v>
      </c>
      <c r="N184" s="81" t="s">
        <v>32</v>
      </c>
      <c r="O184" s="82">
        <v>1.8990000486373901</v>
      </c>
      <c r="P184" s="19">
        <v>11</v>
      </c>
      <c r="Q184" s="33">
        <v>1.65</v>
      </c>
      <c r="R184" s="83">
        <v>12</v>
      </c>
      <c r="S184" s="33">
        <v>1.2</v>
      </c>
      <c r="T184" s="27">
        <f>S184+Q184+G184+E184</f>
        <v>5.65</v>
      </c>
      <c r="U184" s="45">
        <v>5.65</v>
      </c>
    </row>
    <row r="185" spans="1:21" x14ac:dyDescent="0.25">
      <c r="A185" s="78"/>
      <c r="B185" s="78"/>
      <c r="C185" s="78">
        <v>500703</v>
      </c>
      <c r="D185" s="19"/>
      <c r="E185" s="33">
        <f>D185*0.4</f>
        <v>0</v>
      </c>
      <c r="F185" s="19"/>
      <c r="G185" s="33">
        <f>F185*0.1</f>
        <v>0</v>
      </c>
      <c r="H185" s="79" t="s">
        <v>28</v>
      </c>
      <c r="I185" s="80">
        <v>5</v>
      </c>
      <c r="J185" s="79" t="s">
        <v>9</v>
      </c>
      <c r="K185" s="81" t="s">
        <v>15</v>
      </c>
      <c r="L185" s="79" t="s">
        <v>73</v>
      </c>
      <c r="M185" s="81" t="s">
        <v>24</v>
      </c>
      <c r="N185" s="81" t="s">
        <v>25</v>
      </c>
      <c r="O185" s="82">
        <v>1.8990000486373901</v>
      </c>
      <c r="P185" s="19">
        <v>0</v>
      </c>
      <c r="Q185" s="33"/>
      <c r="R185" s="83">
        <v>0</v>
      </c>
      <c r="S185" s="33"/>
      <c r="T185" s="27">
        <f>S185+Q185+G185+E185</f>
        <v>0</v>
      </c>
      <c r="U185" s="45">
        <v>5.65</v>
      </c>
    </row>
    <row r="186" spans="1:21" x14ac:dyDescent="0.25">
      <c r="A186" s="78"/>
      <c r="B186" s="78">
        <v>89</v>
      </c>
      <c r="C186" s="78">
        <v>507984</v>
      </c>
      <c r="D186" s="19">
        <v>5</v>
      </c>
      <c r="E186" s="33">
        <f>D186*0.4</f>
        <v>2</v>
      </c>
      <c r="F186" s="19">
        <v>0</v>
      </c>
      <c r="G186" s="33">
        <f>F186*0.1</f>
        <v>0</v>
      </c>
      <c r="H186" s="79" t="s">
        <v>19</v>
      </c>
      <c r="I186" s="80">
        <v>4</v>
      </c>
      <c r="J186" s="79" t="s">
        <v>14</v>
      </c>
      <c r="K186" s="81" t="s">
        <v>10</v>
      </c>
      <c r="L186" s="79" t="s">
        <v>39</v>
      </c>
      <c r="M186" s="81" t="s">
        <v>59</v>
      </c>
      <c r="N186" s="81" t="s">
        <v>53</v>
      </c>
      <c r="O186" s="82">
        <v>1.4639999866485596</v>
      </c>
      <c r="P186" s="19">
        <v>15</v>
      </c>
      <c r="Q186" s="33">
        <v>2.25</v>
      </c>
      <c r="R186" s="83" t="s">
        <v>109</v>
      </c>
      <c r="S186" s="33">
        <v>1.4</v>
      </c>
      <c r="T186" s="27">
        <f>S186+Q186+G186+E186</f>
        <v>5.65</v>
      </c>
      <c r="U186" s="45">
        <v>5.65</v>
      </c>
    </row>
    <row r="187" spans="1:21" x14ac:dyDescent="0.25">
      <c r="A187" s="73"/>
      <c r="B187" s="73">
        <v>90</v>
      </c>
      <c r="C187" s="73">
        <v>507966</v>
      </c>
      <c r="D187" s="13">
        <v>4</v>
      </c>
      <c r="E187" s="33">
        <f t="shared" si="30"/>
        <v>1.6</v>
      </c>
      <c r="F187" s="13">
        <v>0</v>
      </c>
      <c r="G187" s="33">
        <f t="shared" si="31"/>
        <v>0</v>
      </c>
      <c r="H187" s="6" t="s">
        <v>19</v>
      </c>
      <c r="I187" s="10">
        <v>4</v>
      </c>
      <c r="J187" s="6" t="s">
        <v>9</v>
      </c>
      <c r="K187" s="4" t="s">
        <v>10</v>
      </c>
      <c r="L187" s="6" t="s">
        <v>39</v>
      </c>
      <c r="M187" s="4" t="s">
        <v>40</v>
      </c>
      <c r="N187" s="4" t="s">
        <v>41</v>
      </c>
      <c r="O187" s="40">
        <v>1.625</v>
      </c>
      <c r="P187" s="13">
        <v>14</v>
      </c>
      <c r="Q187" s="33">
        <v>2.1</v>
      </c>
      <c r="R187" s="39">
        <v>19</v>
      </c>
      <c r="S187" s="33">
        <v>1.9</v>
      </c>
      <c r="T187" s="27">
        <f>S187+Q187+G187+E187</f>
        <v>5.6</v>
      </c>
      <c r="U187" s="45">
        <v>5.6</v>
      </c>
    </row>
    <row r="188" spans="1:21" x14ac:dyDescent="0.25">
      <c r="A188" s="73"/>
      <c r="B188" s="73"/>
      <c r="C188" s="73">
        <v>507966</v>
      </c>
      <c r="D188" s="13"/>
      <c r="E188" s="33">
        <f t="shared" si="30"/>
        <v>0</v>
      </c>
      <c r="F188" s="13"/>
      <c r="G188" s="33">
        <f t="shared" si="31"/>
        <v>0</v>
      </c>
      <c r="H188" s="6" t="s">
        <v>19</v>
      </c>
      <c r="I188" s="10">
        <v>4</v>
      </c>
      <c r="J188" s="6" t="s">
        <v>9</v>
      </c>
      <c r="K188" s="4" t="s">
        <v>15</v>
      </c>
      <c r="L188" s="6" t="s">
        <v>42</v>
      </c>
      <c r="M188" s="4" t="s">
        <v>37</v>
      </c>
      <c r="N188" s="4" t="s">
        <v>43</v>
      </c>
      <c r="O188" s="40">
        <v>1.625</v>
      </c>
      <c r="P188" s="13">
        <v>0</v>
      </c>
      <c r="Q188" s="33"/>
      <c r="R188" s="39">
        <v>0</v>
      </c>
      <c r="S188" s="33"/>
      <c r="T188" s="27">
        <f>S188+Q188+G188+E188</f>
        <v>0</v>
      </c>
      <c r="U188" s="45">
        <v>5.6</v>
      </c>
    </row>
    <row r="189" spans="1:21" x14ac:dyDescent="0.25">
      <c r="A189" s="73"/>
      <c r="B189" s="73">
        <v>91</v>
      </c>
      <c r="C189" s="73">
        <v>500746</v>
      </c>
      <c r="D189" s="13">
        <v>7</v>
      </c>
      <c r="E189" s="33">
        <f t="shared" si="30"/>
        <v>2.8000000000000003</v>
      </c>
      <c r="F189" s="13">
        <v>0</v>
      </c>
      <c r="G189" s="33">
        <f t="shared" si="31"/>
        <v>0</v>
      </c>
      <c r="H189" s="6" t="s">
        <v>28</v>
      </c>
      <c r="I189" s="10">
        <v>2</v>
      </c>
      <c r="J189" s="6" t="s">
        <v>14</v>
      </c>
      <c r="K189" s="4" t="s">
        <v>10</v>
      </c>
      <c r="L189" s="6" t="s">
        <v>31</v>
      </c>
      <c r="M189" s="4" t="s">
        <v>26</v>
      </c>
      <c r="N189" s="4" t="s">
        <v>83</v>
      </c>
      <c r="O189" s="40">
        <v>1.753000020980835</v>
      </c>
      <c r="P189" s="13">
        <v>12</v>
      </c>
      <c r="Q189" s="33">
        <v>1.8</v>
      </c>
      <c r="R189" s="39">
        <v>10</v>
      </c>
      <c r="S189" s="33">
        <v>1</v>
      </c>
      <c r="T189" s="27">
        <f>S189+Q189+G189+E189</f>
        <v>5.6</v>
      </c>
      <c r="U189" s="45">
        <v>5.6</v>
      </c>
    </row>
    <row r="190" spans="1:21" x14ac:dyDescent="0.25">
      <c r="A190" s="73"/>
      <c r="B190" s="73">
        <v>92</v>
      </c>
      <c r="C190" s="73">
        <v>503621</v>
      </c>
      <c r="D190" s="13">
        <v>7</v>
      </c>
      <c r="E190" s="33">
        <f t="shared" si="30"/>
        <v>2.8000000000000003</v>
      </c>
      <c r="F190" s="13">
        <v>0</v>
      </c>
      <c r="G190" s="33">
        <f t="shared" si="31"/>
        <v>0</v>
      </c>
      <c r="H190" s="6" t="s">
        <v>28</v>
      </c>
      <c r="I190" s="10">
        <v>5</v>
      </c>
      <c r="J190" s="6" t="s">
        <v>9</v>
      </c>
      <c r="K190" s="4" t="s">
        <v>10</v>
      </c>
      <c r="L190" s="6" t="s">
        <v>78</v>
      </c>
      <c r="M190" s="4" t="s">
        <v>41</v>
      </c>
      <c r="N190" s="4" t="s">
        <v>82</v>
      </c>
      <c r="O190" s="40">
        <v>1.812999963760376</v>
      </c>
      <c r="P190" s="13">
        <v>12</v>
      </c>
      <c r="Q190" s="33">
        <v>1.8</v>
      </c>
      <c r="R190" s="39">
        <v>10</v>
      </c>
      <c r="S190" s="33">
        <v>1</v>
      </c>
      <c r="T190" s="27">
        <f>S190+Q190+G190+E190</f>
        <v>5.6</v>
      </c>
      <c r="U190" s="45">
        <v>5.6</v>
      </c>
    </row>
    <row r="191" spans="1:21" x14ac:dyDescent="0.25">
      <c r="A191" s="73"/>
      <c r="B191" s="73">
        <v>93</v>
      </c>
      <c r="C191" s="73">
        <v>508182</v>
      </c>
      <c r="D191" s="13">
        <v>4</v>
      </c>
      <c r="E191" s="33">
        <f t="shared" si="30"/>
        <v>1.6</v>
      </c>
      <c r="F191" s="13">
        <v>0</v>
      </c>
      <c r="G191" s="33">
        <f t="shared" si="31"/>
        <v>0</v>
      </c>
      <c r="H191" s="6" t="s">
        <v>19</v>
      </c>
      <c r="I191" s="10">
        <v>4</v>
      </c>
      <c r="J191" s="6" t="s">
        <v>14</v>
      </c>
      <c r="K191" s="4" t="s">
        <v>10</v>
      </c>
      <c r="L191" s="6" t="s">
        <v>26</v>
      </c>
      <c r="M191" s="4" t="s">
        <v>21</v>
      </c>
      <c r="N191" s="4" t="s">
        <v>29</v>
      </c>
      <c r="O191" s="40">
        <v>1.5809999704360962</v>
      </c>
      <c r="P191" s="13">
        <v>14</v>
      </c>
      <c r="Q191" s="33">
        <v>2.1</v>
      </c>
      <c r="R191" s="39">
        <v>19</v>
      </c>
      <c r="S191" s="33">
        <v>1.9</v>
      </c>
      <c r="T191" s="27">
        <f>S191+Q191+G191+E191</f>
        <v>5.6</v>
      </c>
      <c r="U191" s="45">
        <v>5.6</v>
      </c>
    </row>
    <row r="192" spans="1:21" x14ac:dyDescent="0.25">
      <c r="A192" s="73"/>
      <c r="B192" s="73"/>
      <c r="C192" s="73">
        <v>508182</v>
      </c>
      <c r="D192" s="13"/>
      <c r="E192" s="33">
        <f t="shared" si="30"/>
        <v>0</v>
      </c>
      <c r="F192" s="13"/>
      <c r="G192" s="33">
        <f t="shared" si="31"/>
        <v>0</v>
      </c>
      <c r="H192" s="6" t="s">
        <v>19</v>
      </c>
      <c r="I192" s="10">
        <v>4</v>
      </c>
      <c r="J192" s="6" t="s">
        <v>14</v>
      </c>
      <c r="K192" s="4" t="s">
        <v>15</v>
      </c>
      <c r="L192" s="6" t="s">
        <v>54</v>
      </c>
      <c r="M192" s="4" t="s">
        <v>36</v>
      </c>
      <c r="N192" s="4" t="s">
        <v>24</v>
      </c>
      <c r="O192" s="40">
        <v>1.5809999704360962</v>
      </c>
      <c r="P192" s="13">
        <v>0</v>
      </c>
      <c r="Q192" s="33"/>
      <c r="R192" s="39">
        <v>0</v>
      </c>
      <c r="S192" s="33"/>
      <c r="T192" s="27">
        <f>S192+Q192+G192+E192</f>
        <v>0</v>
      </c>
      <c r="U192" s="45">
        <v>5.6</v>
      </c>
    </row>
    <row r="193" spans="1:24" x14ac:dyDescent="0.25">
      <c r="A193" s="73"/>
      <c r="B193" s="73">
        <v>94</v>
      </c>
      <c r="C193" s="73">
        <v>508077</v>
      </c>
      <c r="D193" s="13">
        <v>5</v>
      </c>
      <c r="E193" s="33">
        <f t="shared" si="30"/>
        <v>2</v>
      </c>
      <c r="F193" s="13">
        <v>0</v>
      </c>
      <c r="G193" s="33">
        <f t="shared" si="31"/>
        <v>0</v>
      </c>
      <c r="H193" s="6" t="s">
        <v>19</v>
      </c>
      <c r="I193" s="10">
        <v>1</v>
      </c>
      <c r="J193" s="6" t="s">
        <v>14</v>
      </c>
      <c r="K193" s="4" t="s">
        <v>10</v>
      </c>
      <c r="L193" s="6" t="s">
        <v>30</v>
      </c>
      <c r="M193" s="4" t="s">
        <v>23</v>
      </c>
      <c r="N193" s="4" t="s">
        <v>21</v>
      </c>
      <c r="O193" s="40">
        <v>1.6720000505447388</v>
      </c>
      <c r="P193" s="13">
        <v>13</v>
      </c>
      <c r="Q193" s="33">
        <v>1.95</v>
      </c>
      <c r="R193" s="39">
        <v>16</v>
      </c>
      <c r="S193" s="33">
        <v>1.6</v>
      </c>
      <c r="T193" s="27">
        <f>S193+Q193+G193+E193</f>
        <v>5.55</v>
      </c>
      <c r="U193" s="45">
        <v>5.55</v>
      </c>
    </row>
    <row r="194" spans="1:24" x14ac:dyDescent="0.25">
      <c r="A194" s="78"/>
      <c r="B194" s="78">
        <v>95</v>
      </c>
      <c r="C194" s="78">
        <v>511040</v>
      </c>
      <c r="D194" s="13">
        <v>5</v>
      </c>
      <c r="E194" s="33">
        <f t="shared" si="30"/>
        <v>2</v>
      </c>
      <c r="F194" s="19">
        <v>0</v>
      </c>
      <c r="G194" s="33">
        <f t="shared" si="31"/>
        <v>0</v>
      </c>
      <c r="H194" s="6" t="s">
        <v>19</v>
      </c>
      <c r="I194" s="10">
        <v>1</v>
      </c>
      <c r="J194" s="6" t="s">
        <v>14</v>
      </c>
      <c r="K194" s="4" t="s">
        <v>10</v>
      </c>
      <c r="L194" s="6" t="s">
        <v>85</v>
      </c>
      <c r="M194" s="4" t="s">
        <v>26</v>
      </c>
      <c r="N194" s="4" t="s">
        <v>60</v>
      </c>
      <c r="O194" s="40">
        <v>1.4589999914169312</v>
      </c>
      <c r="P194" s="13">
        <v>15</v>
      </c>
      <c r="Q194" s="33">
        <v>2.25</v>
      </c>
      <c r="R194" s="39">
        <v>13</v>
      </c>
      <c r="S194" s="33">
        <v>1.3</v>
      </c>
      <c r="T194" s="27">
        <f>S194+Q194+G194+E194</f>
        <v>5.55</v>
      </c>
      <c r="U194" s="45">
        <v>5.55</v>
      </c>
    </row>
    <row r="195" spans="1:24" x14ac:dyDescent="0.25">
      <c r="A195" s="73"/>
      <c r="B195" s="73"/>
      <c r="C195" s="73">
        <v>511040</v>
      </c>
      <c r="D195" s="13"/>
      <c r="E195" s="33">
        <f t="shared" si="30"/>
        <v>0</v>
      </c>
      <c r="F195" s="19"/>
      <c r="G195" s="33">
        <f t="shared" si="31"/>
        <v>0</v>
      </c>
      <c r="H195" s="6" t="s">
        <v>19</v>
      </c>
      <c r="I195" s="10">
        <v>1</v>
      </c>
      <c r="J195" s="6" t="s">
        <v>14</v>
      </c>
      <c r="K195" s="4" t="s">
        <v>15</v>
      </c>
      <c r="L195" s="6" t="s">
        <v>86</v>
      </c>
      <c r="M195" s="4" t="s">
        <v>24</v>
      </c>
      <c r="N195" s="4" t="s">
        <v>18</v>
      </c>
      <c r="O195" s="40">
        <v>1.4589999914169312</v>
      </c>
      <c r="P195" s="13">
        <v>0</v>
      </c>
      <c r="Q195" s="33"/>
      <c r="R195" s="83">
        <v>0</v>
      </c>
      <c r="S195" s="33"/>
      <c r="T195" s="27">
        <f>S195+Q195+G195+E195</f>
        <v>0</v>
      </c>
      <c r="U195" s="45">
        <v>5.55</v>
      </c>
    </row>
    <row r="196" spans="1:24" x14ac:dyDescent="0.25">
      <c r="A196" s="74"/>
      <c r="B196" s="74">
        <v>96</v>
      </c>
      <c r="C196" s="74">
        <v>485584</v>
      </c>
      <c r="D196" s="13">
        <v>5</v>
      </c>
      <c r="E196" s="33">
        <f t="shared" si="30"/>
        <v>2</v>
      </c>
      <c r="F196" s="19">
        <v>0</v>
      </c>
      <c r="G196" s="33">
        <f t="shared" si="31"/>
        <v>0</v>
      </c>
      <c r="H196" s="7" t="s">
        <v>64</v>
      </c>
      <c r="I196" s="10">
        <v>2</v>
      </c>
      <c r="J196" s="6" t="s">
        <v>9</v>
      </c>
      <c r="K196" s="4" t="s">
        <v>10</v>
      </c>
      <c r="L196" s="6" t="s">
        <v>23</v>
      </c>
      <c r="M196" s="4" t="s">
        <v>21</v>
      </c>
      <c r="N196" s="4" t="s">
        <v>12</v>
      </c>
      <c r="O196" s="40">
        <v>1.656000018119812</v>
      </c>
      <c r="P196" s="13">
        <v>13</v>
      </c>
      <c r="Q196" s="33">
        <v>1.95</v>
      </c>
      <c r="R196" s="83">
        <v>16</v>
      </c>
      <c r="S196" s="33">
        <v>1.6</v>
      </c>
      <c r="T196" s="27">
        <f>S196+Q196+G196+E196</f>
        <v>5.55</v>
      </c>
      <c r="U196" s="45">
        <v>5.55</v>
      </c>
    </row>
    <row r="197" spans="1:24" x14ac:dyDescent="0.25">
      <c r="A197" s="78"/>
      <c r="B197" s="78">
        <v>97</v>
      </c>
      <c r="C197" s="78">
        <v>500661</v>
      </c>
      <c r="D197" s="19">
        <v>5</v>
      </c>
      <c r="E197" s="33">
        <f>D197*0.4</f>
        <v>2</v>
      </c>
      <c r="F197" s="19">
        <v>0</v>
      </c>
      <c r="G197" s="33">
        <f>F197*0.1</f>
        <v>0</v>
      </c>
      <c r="H197" s="79" t="s">
        <v>28</v>
      </c>
      <c r="I197" s="80">
        <v>2</v>
      </c>
      <c r="J197" s="79" t="s">
        <v>9</v>
      </c>
      <c r="K197" s="81" t="s">
        <v>10</v>
      </c>
      <c r="L197" s="79" t="s">
        <v>33</v>
      </c>
      <c r="M197" s="81" t="s">
        <v>62</v>
      </c>
      <c r="N197" s="81" t="s">
        <v>49</v>
      </c>
      <c r="O197" s="82">
        <v>1.4869999885559082</v>
      </c>
      <c r="P197" s="19">
        <v>15</v>
      </c>
      <c r="Q197" s="33">
        <v>2.25</v>
      </c>
      <c r="R197" s="83">
        <v>13</v>
      </c>
      <c r="S197" s="33">
        <v>1.3</v>
      </c>
      <c r="T197" s="27">
        <f>S197+Q197+G197+E197</f>
        <v>5.55</v>
      </c>
      <c r="U197" s="45">
        <v>5.55</v>
      </c>
    </row>
    <row r="198" spans="1:24" x14ac:dyDescent="0.25">
      <c r="B198" s="78">
        <v>98</v>
      </c>
      <c r="C198" s="78">
        <v>529384</v>
      </c>
      <c r="D198" s="142">
        <v>1</v>
      </c>
      <c r="E198" s="240">
        <f t="shared" ref="E198" si="32">D198*0.4</f>
        <v>0.4</v>
      </c>
      <c r="F198" s="19">
        <v>0</v>
      </c>
      <c r="G198" s="234">
        <f t="shared" ref="G198" si="33">F198*0.1</f>
        <v>0</v>
      </c>
      <c r="H198" s="79" t="s">
        <v>76</v>
      </c>
      <c r="I198" s="144">
        <v>2</v>
      </c>
      <c r="J198" s="79" t="s">
        <v>9</v>
      </c>
      <c r="K198" s="81" t="s">
        <v>10</v>
      </c>
      <c r="L198" s="79" t="s">
        <v>21</v>
      </c>
      <c r="M198" s="81" t="s">
        <v>58</v>
      </c>
      <c r="N198" s="81" t="s">
        <v>13</v>
      </c>
      <c r="O198" s="82">
        <v>1.075</v>
      </c>
      <c r="P198" s="19">
        <v>19</v>
      </c>
      <c r="Q198" s="237">
        <v>2.85</v>
      </c>
      <c r="R198" s="202">
        <v>18</v>
      </c>
      <c r="S198" s="238">
        <v>1.8</v>
      </c>
      <c r="T198" s="239">
        <v>5.05</v>
      </c>
      <c r="U198" s="205">
        <v>4.5449999999999999</v>
      </c>
      <c r="V198" s="203">
        <v>10</v>
      </c>
      <c r="W198" s="204">
        <v>1</v>
      </c>
      <c r="X198" s="205">
        <v>5.5449999999999999</v>
      </c>
    </row>
    <row r="199" spans="1:24" x14ac:dyDescent="0.25">
      <c r="A199" s="73"/>
      <c r="B199" s="73">
        <v>99</v>
      </c>
      <c r="C199" s="73">
        <v>493333</v>
      </c>
      <c r="D199" s="13">
        <v>5</v>
      </c>
      <c r="E199" s="33">
        <f t="shared" si="30"/>
        <v>2</v>
      </c>
      <c r="F199" s="19">
        <v>0</v>
      </c>
      <c r="G199" s="33">
        <f t="shared" si="31"/>
        <v>0</v>
      </c>
      <c r="H199" s="6" t="s">
        <v>28</v>
      </c>
      <c r="I199" s="10">
        <v>2</v>
      </c>
      <c r="J199" s="6" t="s">
        <v>14</v>
      </c>
      <c r="K199" s="4" t="s">
        <v>10</v>
      </c>
      <c r="L199" s="6" t="s">
        <v>21</v>
      </c>
      <c r="M199" s="4" t="s">
        <v>40</v>
      </c>
      <c r="N199" s="4" t="s">
        <v>33</v>
      </c>
      <c r="O199" s="40">
        <v>1.6180000305175781</v>
      </c>
      <c r="P199" s="13">
        <v>14</v>
      </c>
      <c r="Q199" s="33">
        <v>2.1</v>
      </c>
      <c r="R199" s="83">
        <v>14</v>
      </c>
      <c r="S199" s="33">
        <v>1.4</v>
      </c>
      <c r="T199" s="27">
        <f>S199+Q199+G199+E199</f>
        <v>5.5</v>
      </c>
      <c r="U199" s="45">
        <v>5.5</v>
      </c>
    </row>
    <row r="200" spans="1:24" x14ac:dyDescent="0.25">
      <c r="A200" s="73"/>
      <c r="B200" s="73">
        <v>100</v>
      </c>
      <c r="C200" s="73">
        <v>500766</v>
      </c>
      <c r="D200" s="13">
        <v>4</v>
      </c>
      <c r="E200" s="33">
        <f t="shared" si="30"/>
        <v>1.6</v>
      </c>
      <c r="F200" s="19">
        <v>0</v>
      </c>
      <c r="G200" s="33">
        <f t="shared" si="31"/>
        <v>0</v>
      </c>
      <c r="H200" s="6" t="s">
        <v>28</v>
      </c>
      <c r="I200" s="10">
        <v>2</v>
      </c>
      <c r="J200" s="6" t="s">
        <v>14</v>
      </c>
      <c r="K200" s="4" t="s">
        <v>10</v>
      </c>
      <c r="L200" s="6" t="s">
        <v>12</v>
      </c>
      <c r="M200" s="4" t="s">
        <v>53</v>
      </c>
      <c r="N200" s="4" t="s">
        <v>33</v>
      </c>
      <c r="O200" s="40">
        <v>1.5820000171661377</v>
      </c>
      <c r="P200" s="13">
        <v>14</v>
      </c>
      <c r="Q200" s="33">
        <v>2.1</v>
      </c>
      <c r="R200" s="83">
        <v>18</v>
      </c>
      <c r="S200" s="33">
        <v>1.8</v>
      </c>
      <c r="T200" s="27">
        <f>S200+Q200+G200+E200</f>
        <v>5.5</v>
      </c>
      <c r="U200" s="45">
        <v>5.5</v>
      </c>
    </row>
    <row r="201" spans="1:24" x14ac:dyDescent="0.25">
      <c r="A201" s="73"/>
      <c r="B201" s="73">
        <v>101</v>
      </c>
      <c r="C201" s="73">
        <v>507985</v>
      </c>
      <c r="D201" s="13">
        <v>5</v>
      </c>
      <c r="E201" s="33">
        <f t="shared" si="30"/>
        <v>2</v>
      </c>
      <c r="F201" s="13">
        <v>0</v>
      </c>
      <c r="G201" s="33">
        <f t="shared" si="31"/>
        <v>0</v>
      </c>
      <c r="H201" s="6" t="s">
        <v>19</v>
      </c>
      <c r="I201" s="10">
        <v>4</v>
      </c>
      <c r="J201" s="6" t="s">
        <v>14</v>
      </c>
      <c r="K201" s="4" t="s">
        <v>10</v>
      </c>
      <c r="L201" s="6" t="s">
        <v>12</v>
      </c>
      <c r="M201" s="4" t="s">
        <v>22</v>
      </c>
      <c r="N201" s="4" t="s">
        <v>60</v>
      </c>
      <c r="O201" s="40">
        <v>1.7089999914169312</v>
      </c>
      <c r="P201" s="13">
        <v>13</v>
      </c>
      <c r="Q201" s="33">
        <v>1.95</v>
      </c>
      <c r="R201" s="83">
        <v>15</v>
      </c>
      <c r="S201" s="33">
        <v>1.5</v>
      </c>
      <c r="T201" s="27">
        <f>S201+Q201+G201+E201</f>
        <v>5.45</v>
      </c>
      <c r="U201" s="45">
        <v>5.45</v>
      </c>
    </row>
    <row r="202" spans="1:24" x14ac:dyDescent="0.25">
      <c r="A202" s="73"/>
      <c r="B202" s="73"/>
      <c r="C202" s="73">
        <v>507985</v>
      </c>
      <c r="D202" s="13"/>
      <c r="E202" s="33">
        <f t="shared" si="30"/>
        <v>0</v>
      </c>
      <c r="F202" s="13"/>
      <c r="G202" s="33">
        <f t="shared" si="31"/>
        <v>0</v>
      </c>
      <c r="H202" s="6" t="s">
        <v>19</v>
      </c>
      <c r="I202" s="10">
        <v>4</v>
      </c>
      <c r="J202" s="6" t="s">
        <v>14</v>
      </c>
      <c r="K202" s="4" t="s">
        <v>15</v>
      </c>
      <c r="L202" s="6" t="s">
        <v>25</v>
      </c>
      <c r="M202" s="4" t="s">
        <v>54</v>
      </c>
      <c r="N202" s="4" t="s">
        <v>61</v>
      </c>
      <c r="O202" s="40">
        <v>1.7089999914169312</v>
      </c>
      <c r="P202" s="13">
        <v>0</v>
      </c>
      <c r="Q202" s="33"/>
      <c r="R202" s="83">
        <v>0</v>
      </c>
      <c r="S202" s="33"/>
      <c r="T202" s="27">
        <f>S202+Q202+G202+E202</f>
        <v>0</v>
      </c>
      <c r="U202" s="45">
        <v>5.45</v>
      </c>
    </row>
    <row r="203" spans="1:24" x14ac:dyDescent="0.25">
      <c r="A203" s="73"/>
      <c r="B203" s="73">
        <v>102</v>
      </c>
      <c r="C203" s="73">
        <v>507974</v>
      </c>
      <c r="D203" s="13">
        <v>4</v>
      </c>
      <c r="E203" s="33">
        <f t="shared" si="30"/>
        <v>1.6</v>
      </c>
      <c r="F203" s="13">
        <v>0</v>
      </c>
      <c r="G203" s="33">
        <f t="shared" si="31"/>
        <v>0</v>
      </c>
      <c r="H203" s="6" t="s">
        <v>19</v>
      </c>
      <c r="I203" s="10">
        <v>1</v>
      </c>
      <c r="J203" s="6" t="s">
        <v>14</v>
      </c>
      <c r="K203" s="4" t="s">
        <v>10</v>
      </c>
      <c r="L203" s="6" t="s">
        <v>22</v>
      </c>
      <c r="M203" s="4" t="s">
        <v>52</v>
      </c>
      <c r="N203" s="4" t="s">
        <v>53</v>
      </c>
      <c r="O203" s="40">
        <v>1.690000057220459</v>
      </c>
      <c r="P203" s="13">
        <v>13</v>
      </c>
      <c r="Q203" s="33">
        <v>1.95</v>
      </c>
      <c r="R203" s="83">
        <v>18</v>
      </c>
      <c r="S203" s="33">
        <v>1.8</v>
      </c>
      <c r="T203" s="27">
        <f>S203+Q203+G203+E203</f>
        <v>5.35</v>
      </c>
      <c r="U203" s="45">
        <v>5.35</v>
      </c>
    </row>
    <row r="204" spans="1:24" ht="14.25" customHeight="1" x14ac:dyDescent="0.25">
      <c r="A204" s="73"/>
      <c r="B204" s="73">
        <v>103</v>
      </c>
      <c r="C204" s="73">
        <v>508011</v>
      </c>
      <c r="D204" s="13">
        <v>5</v>
      </c>
      <c r="E204" s="33">
        <f t="shared" si="30"/>
        <v>2</v>
      </c>
      <c r="F204" s="13">
        <v>0</v>
      </c>
      <c r="G204" s="33">
        <f t="shared" si="31"/>
        <v>0</v>
      </c>
      <c r="H204" s="6" t="s">
        <v>19</v>
      </c>
      <c r="I204" s="10">
        <v>1</v>
      </c>
      <c r="J204" s="6" t="s">
        <v>9</v>
      </c>
      <c r="K204" s="4" t="s">
        <v>10</v>
      </c>
      <c r="L204" s="6" t="s">
        <v>22</v>
      </c>
      <c r="M204" s="4" t="s">
        <v>21</v>
      </c>
      <c r="N204" s="4" t="s">
        <v>23</v>
      </c>
      <c r="O204" s="40">
        <v>1.4839999675750732</v>
      </c>
      <c r="P204" s="13">
        <v>15</v>
      </c>
      <c r="Q204" s="33">
        <v>2.25</v>
      </c>
      <c r="R204" s="83">
        <v>11</v>
      </c>
      <c r="S204" s="33">
        <v>1.1000000000000001</v>
      </c>
      <c r="T204" s="27">
        <f>S204+Q204+G204+E204</f>
        <v>5.35</v>
      </c>
      <c r="U204" s="45">
        <v>5.35</v>
      </c>
    </row>
    <row r="205" spans="1:24" x14ac:dyDescent="0.25">
      <c r="A205" s="73"/>
      <c r="B205" s="73"/>
      <c r="C205" s="73">
        <v>508011</v>
      </c>
      <c r="D205" s="13"/>
      <c r="E205" s="33">
        <f t="shared" si="30"/>
        <v>0</v>
      </c>
      <c r="F205" s="13"/>
      <c r="G205" s="33">
        <f t="shared" si="31"/>
        <v>0</v>
      </c>
      <c r="H205" s="6" t="s">
        <v>19</v>
      </c>
      <c r="I205" s="10">
        <v>1</v>
      </c>
      <c r="J205" s="6" t="s">
        <v>14</v>
      </c>
      <c r="K205" s="4" t="s">
        <v>10</v>
      </c>
      <c r="L205" s="6" t="s">
        <v>58</v>
      </c>
      <c r="M205" s="4" t="s">
        <v>21</v>
      </c>
      <c r="N205" s="4" t="s">
        <v>22</v>
      </c>
      <c r="O205" s="40">
        <v>1.4839999675750732</v>
      </c>
      <c r="P205" s="13">
        <v>0</v>
      </c>
      <c r="Q205" s="33"/>
      <c r="R205" s="83">
        <v>0</v>
      </c>
      <c r="S205" s="33"/>
      <c r="T205" s="27">
        <f>S205+Q205+G205+E205</f>
        <v>0</v>
      </c>
      <c r="U205" s="45">
        <v>5.35</v>
      </c>
    </row>
    <row r="206" spans="1:24" x14ac:dyDescent="0.25">
      <c r="A206" s="73"/>
      <c r="B206" s="73"/>
      <c r="C206" s="73">
        <v>508011</v>
      </c>
      <c r="D206" s="13"/>
      <c r="E206" s="33">
        <f t="shared" si="30"/>
        <v>0</v>
      </c>
      <c r="F206" s="13"/>
      <c r="G206" s="33">
        <f t="shared" si="31"/>
        <v>0</v>
      </c>
      <c r="H206" s="6" t="s">
        <v>19</v>
      </c>
      <c r="I206" s="10">
        <v>1</v>
      </c>
      <c r="J206" s="6" t="s">
        <v>14</v>
      </c>
      <c r="K206" s="4" t="s">
        <v>15</v>
      </c>
      <c r="L206" s="6" t="s">
        <v>54</v>
      </c>
      <c r="M206" s="4" t="s">
        <v>35</v>
      </c>
      <c r="N206" s="4" t="s">
        <v>16</v>
      </c>
      <c r="O206" s="40">
        <v>1.4839999675750732</v>
      </c>
      <c r="P206" s="13">
        <v>0</v>
      </c>
      <c r="Q206" s="33"/>
      <c r="R206" s="83">
        <v>0</v>
      </c>
      <c r="S206" s="33"/>
      <c r="T206" s="27">
        <f>S206+Q206+G206+E206</f>
        <v>0</v>
      </c>
      <c r="U206" s="45">
        <v>5.35</v>
      </c>
    </row>
    <row r="207" spans="1:24" x14ac:dyDescent="0.25">
      <c r="A207" s="73"/>
      <c r="B207" s="73">
        <v>104</v>
      </c>
      <c r="C207" s="73">
        <v>508094</v>
      </c>
      <c r="D207" s="13">
        <v>5</v>
      </c>
      <c r="E207" s="33">
        <f t="shared" si="30"/>
        <v>2</v>
      </c>
      <c r="F207" s="13">
        <v>0</v>
      </c>
      <c r="G207" s="33">
        <f t="shared" si="31"/>
        <v>0</v>
      </c>
      <c r="H207" s="6" t="s">
        <v>19</v>
      </c>
      <c r="I207" s="10">
        <v>4</v>
      </c>
      <c r="J207" s="6" t="s">
        <v>14</v>
      </c>
      <c r="K207" s="4" t="s">
        <v>10</v>
      </c>
      <c r="L207" s="6" t="s">
        <v>63</v>
      </c>
      <c r="M207" s="4" t="s">
        <v>22</v>
      </c>
      <c r="N207" s="4" t="s">
        <v>58</v>
      </c>
      <c r="O207" s="40">
        <v>1.6519999504089355</v>
      </c>
      <c r="P207" s="13">
        <v>13</v>
      </c>
      <c r="Q207" s="33">
        <v>1.95</v>
      </c>
      <c r="R207" s="83">
        <v>14</v>
      </c>
      <c r="S207" s="33">
        <v>1.4</v>
      </c>
      <c r="T207" s="27">
        <f>S207+Q207+G207+E207</f>
        <v>5.35</v>
      </c>
      <c r="U207" s="45">
        <v>5.35</v>
      </c>
    </row>
    <row r="208" spans="1:24" x14ac:dyDescent="0.25">
      <c r="A208" s="73"/>
      <c r="B208" s="73">
        <v>105</v>
      </c>
      <c r="C208" s="73">
        <v>500687</v>
      </c>
      <c r="D208" s="13">
        <v>5</v>
      </c>
      <c r="E208" s="33">
        <f t="shared" si="30"/>
        <v>2</v>
      </c>
      <c r="F208" s="13">
        <v>0</v>
      </c>
      <c r="G208" s="33">
        <f t="shared" si="31"/>
        <v>0</v>
      </c>
      <c r="H208" s="6" t="s">
        <v>28</v>
      </c>
      <c r="I208" s="10">
        <v>5</v>
      </c>
      <c r="J208" s="6" t="s">
        <v>14</v>
      </c>
      <c r="K208" s="4" t="s">
        <v>10</v>
      </c>
      <c r="L208" s="6" t="s">
        <v>62</v>
      </c>
      <c r="M208" s="4" t="s">
        <v>29</v>
      </c>
      <c r="N208" s="4" t="s">
        <v>69</v>
      </c>
      <c r="O208" s="40">
        <v>1.6180000305175781</v>
      </c>
      <c r="P208" s="13">
        <v>14</v>
      </c>
      <c r="Q208" s="33">
        <v>2.1</v>
      </c>
      <c r="R208" s="83">
        <v>12</v>
      </c>
      <c r="S208" s="33">
        <v>1.2</v>
      </c>
      <c r="T208" s="27">
        <f>S208+Q208+G208+E208</f>
        <v>5.3</v>
      </c>
      <c r="U208" s="45">
        <v>5.3</v>
      </c>
    </row>
    <row r="209" spans="1:21" x14ac:dyDescent="0.25">
      <c r="A209" s="73"/>
      <c r="B209" s="73"/>
      <c r="C209" s="73">
        <v>500687</v>
      </c>
      <c r="D209" s="13"/>
      <c r="E209" s="33">
        <f t="shared" si="30"/>
        <v>0</v>
      </c>
      <c r="F209" s="13"/>
      <c r="G209" s="33">
        <f t="shared" si="31"/>
        <v>0</v>
      </c>
      <c r="H209" s="6" t="s">
        <v>28</v>
      </c>
      <c r="I209" s="10">
        <v>5</v>
      </c>
      <c r="J209" s="6" t="s">
        <v>14</v>
      </c>
      <c r="K209" s="4" t="s">
        <v>15</v>
      </c>
      <c r="L209" s="6" t="s">
        <v>35</v>
      </c>
      <c r="M209" s="4" t="s">
        <v>75</v>
      </c>
      <c r="N209" s="4"/>
      <c r="O209" s="40">
        <v>1.6180000305175781</v>
      </c>
      <c r="P209" s="13">
        <v>0</v>
      </c>
      <c r="Q209" s="33"/>
      <c r="R209" s="83">
        <v>0</v>
      </c>
      <c r="S209" s="33"/>
      <c r="T209" s="27">
        <f>S209+Q209+G209+E209</f>
        <v>0</v>
      </c>
      <c r="U209" s="45">
        <v>5.3</v>
      </c>
    </row>
    <row r="210" spans="1:21" x14ac:dyDescent="0.25">
      <c r="A210" s="73"/>
      <c r="B210" s="73">
        <v>106</v>
      </c>
      <c r="C210" s="73">
        <v>500735</v>
      </c>
      <c r="D210" s="13">
        <v>5</v>
      </c>
      <c r="E210" s="33">
        <f t="shared" si="30"/>
        <v>2</v>
      </c>
      <c r="F210" s="13">
        <v>0</v>
      </c>
      <c r="G210" s="33">
        <f t="shared" si="31"/>
        <v>0</v>
      </c>
      <c r="H210" s="6" t="s">
        <v>28</v>
      </c>
      <c r="I210" s="10">
        <v>5</v>
      </c>
      <c r="J210" s="6" t="s">
        <v>9</v>
      </c>
      <c r="K210" s="4" t="s">
        <v>10</v>
      </c>
      <c r="L210" s="6" t="s">
        <v>51</v>
      </c>
      <c r="M210" s="4" t="s">
        <v>58</v>
      </c>
      <c r="N210" s="4" t="s">
        <v>67</v>
      </c>
      <c r="O210" s="40">
        <v>1.7000000476837158</v>
      </c>
      <c r="P210" s="13">
        <v>13</v>
      </c>
      <c r="Q210" s="33">
        <v>1.95</v>
      </c>
      <c r="R210" s="83">
        <v>13</v>
      </c>
      <c r="S210" s="33">
        <v>1.3</v>
      </c>
      <c r="T210" s="27">
        <f>S210+Q210+G210+E210</f>
        <v>5.25</v>
      </c>
      <c r="U210" s="45">
        <v>5.25</v>
      </c>
    </row>
    <row r="211" spans="1:21" x14ac:dyDescent="0.25">
      <c r="A211" s="73"/>
      <c r="B211" s="73">
        <v>107</v>
      </c>
      <c r="C211" s="73">
        <v>508091</v>
      </c>
      <c r="D211" s="13">
        <v>5</v>
      </c>
      <c r="E211" s="33">
        <f t="shared" si="30"/>
        <v>2</v>
      </c>
      <c r="F211" s="13">
        <v>0</v>
      </c>
      <c r="G211" s="33">
        <f t="shared" si="31"/>
        <v>0</v>
      </c>
      <c r="H211" s="6" t="s">
        <v>19</v>
      </c>
      <c r="I211" s="10">
        <v>4</v>
      </c>
      <c r="J211" s="6" t="s">
        <v>14</v>
      </c>
      <c r="K211" s="4" t="s">
        <v>10</v>
      </c>
      <c r="L211" s="6" t="s">
        <v>11</v>
      </c>
      <c r="M211" s="4" t="s">
        <v>23</v>
      </c>
      <c r="N211" s="4" t="s">
        <v>67</v>
      </c>
      <c r="O211" s="40">
        <v>1.8320000171661377</v>
      </c>
      <c r="P211" s="13">
        <v>12</v>
      </c>
      <c r="Q211" s="33">
        <v>1.8</v>
      </c>
      <c r="R211" s="83">
        <v>14</v>
      </c>
      <c r="S211" s="33">
        <v>1.4</v>
      </c>
      <c r="T211" s="27">
        <f>S211+Q211+G211+E211</f>
        <v>5.2</v>
      </c>
      <c r="U211" s="45">
        <v>5.2</v>
      </c>
    </row>
    <row r="212" spans="1:21" x14ac:dyDescent="0.25">
      <c r="A212" s="73"/>
      <c r="B212" s="73"/>
      <c r="C212" s="73">
        <v>508091</v>
      </c>
      <c r="D212" s="13"/>
      <c r="E212" s="33">
        <f t="shared" si="30"/>
        <v>0</v>
      </c>
      <c r="F212" s="13"/>
      <c r="G212" s="33">
        <f t="shared" si="31"/>
        <v>0</v>
      </c>
      <c r="H212" s="6" t="s">
        <v>19</v>
      </c>
      <c r="I212" s="10">
        <v>4</v>
      </c>
      <c r="J212" s="6" t="s">
        <v>14</v>
      </c>
      <c r="K212" s="4" t="s">
        <v>15</v>
      </c>
      <c r="L212" s="6" t="s">
        <v>57</v>
      </c>
      <c r="M212" s="4" t="s">
        <v>87</v>
      </c>
      <c r="N212" s="4" t="s">
        <v>54</v>
      </c>
      <c r="O212" s="40">
        <v>1.8320000171661377</v>
      </c>
      <c r="P212" s="13">
        <v>0</v>
      </c>
      <c r="Q212" s="33"/>
      <c r="R212" s="83">
        <v>0</v>
      </c>
      <c r="S212" s="33"/>
      <c r="T212" s="27">
        <f>S212+Q212+G212+E212</f>
        <v>0</v>
      </c>
      <c r="U212" s="45">
        <v>5.2</v>
      </c>
    </row>
    <row r="213" spans="1:21" x14ac:dyDescent="0.25">
      <c r="A213" s="78"/>
      <c r="B213" s="78">
        <v>108</v>
      </c>
      <c r="C213" s="208">
        <v>507754</v>
      </c>
      <c r="D213" s="19">
        <v>5</v>
      </c>
      <c r="E213" s="33">
        <f>D213*0.4</f>
        <v>2</v>
      </c>
      <c r="F213" s="19">
        <v>0</v>
      </c>
      <c r="G213" s="33">
        <f>F213*0.1</f>
        <v>0</v>
      </c>
      <c r="H213" s="79" t="s">
        <v>19</v>
      </c>
      <c r="I213" s="80">
        <v>1</v>
      </c>
      <c r="J213" s="79" t="s">
        <v>20</v>
      </c>
      <c r="K213" s="81" t="s">
        <v>10</v>
      </c>
      <c r="L213" s="79" t="s">
        <v>63</v>
      </c>
      <c r="M213" s="81" t="s">
        <v>65</v>
      </c>
      <c r="N213" s="81" t="s">
        <v>31</v>
      </c>
      <c r="O213" s="82">
        <v>1.6310000419616699</v>
      </c>
      <c r="P213" s="19">
        <v>14</v>
      </c>
      <c r="Q213" s="33">
        <v>2.1</v>
      </c>
      <c r="R213" s="83">
        <v>11</v>
      </c>
      <c r="S213" s="33">
        <v>1.1000000000000001</v>
      </c>
      <c r="T213" s="27">
        <f>S213+Q213+G213+E213</f>
        <v>5.2</v>
      </c>
      <c r="U213" s="45">
        <v>5.2</v>
      </c>
    </row>
    <row r="214" spans="1:21" x14ac:dyDescent="0.25">
      <c r="A214" s="78"/>
      <c r="B214" s="80">
        <v>109</v>
      </c>
      <c r="C214" s="142">
        <v>500698</v>
      </c>
      <c r="D214" s="19">
        <v>5</v>
      </c>
      <c r="E214" s="33">
        <f>D214*0.4</f>
        <v>2</v>
      </c>
      <c r="F214" s="19">
        <v>0</v>
      </c>
      <c r="G214" s="33">
        <f>F214*0.1</f>
        <v>0</v>
      </c>
      <c r="H214" s="79" t="s">
        <v>28</v>
      </c>
      <c r="I214" s="80">
        <v>2</v>
      </c>
      <c r="J214" s="79" t="s">
        <v>14</v>
      </c>
      <c r="K214" s="81" t="s">
        <v>10</v>
      </c>
      <c r="L214" s="79" t="s">
        <v>53</v>
      </c>
      <c r="M214" s="81" t="s">
        <v>41</v>
      </c>
      <c r="N214" s="81" t="s">
        <v>22</v>
      </c>
      <c r="O214" s="82">
        <v>1.7589999437332153</v>
      </c>
      <c r="P214" s="19">
        <v>12</v>
      </c>
      <c r="Q214" s="33">
        <v>1.8</v>
      </c>
      <c r="R214" s="83">
        <v>14</v>
      </c>
      <c r="S214" s="33">
        <v>1.4</v>
      </c>
      <c r="T214" s="27">
        <f>S214+Q214+G214+E214</f>
        <v>5.2</v>
      </c>
      <c r="U214" s="45">
        <v>5.2</v>
      </c>
    </row>
    <row r="215" spans="1:21" ht="15.75" thickBot="1" x14ac:dyDescent="0.3">
      <c r="A215" s="78"/>
      <c r="B215" s="127">
        <v>110</v>
      </c>
      <c r="C215" s="227">
        <v>500718</v>
      </c>
      <c r="D215" s="125">
        <v>5</v>
      </c>
      <c r="E215" s="52">
        <f t="shared" si="30"/>
        <v>2</v>
      </c>
      <c r="F215" s="125">
        <v>0</v>
      </c>
      <c r="G215" s="52">
        <f t="shared" si="31"/>
        <v>0</v>
      </c>
      <c r="H215" s="228" t="s">
        <v>28</v>
      </c>
      <c r="I215" s="127">
        <v>2</v>
      </c>
      <c r="J215" s="126" t="s">
        <v>9</v>
      </c>
      <c r="K215" s="128" t="s">
        <v>10</v>
      </c>
      <c r="L215" s="126" t="s">
        <v>78</v>
      </c>
      <c r="M215" s="128" t="s">
        <v>53</v>
      </c>
      <c r="N215" s="128" t="s">
        <v>41</v>
      </c>
      <c r="O215" s="129">
        <v>1.718000054359436</v>
      </c>
      <c r="P215" s="125">
        <v>13</v>
      </c>
      <c r="Q215" s="52">
        <v>1.95</v>
      </c>
      <c r="R215" s="122">
        <v>12</v>
      </c>
      <c r="S215" s="52">
        <v>1.2</v>
      </c>
      <c r="T215" s="53">
        <f>S215+Q215+G215+E215</f>
        <v>5.15</v>
      </c>
      <c r="U215" s="54">
        <v>5.15</v>
      </c>
    </row>
    <row r="216" spans="1:21" ht="15.75" thickBot="1" x14ac:dyDescent="0.3">
      <c r="A216" s="224" t="s">
        <v>114</v>
      </c>
      <c r="B216" s="231"/>
      <c r="C216" s="92">
        <v>508133</v>
      </c>
      <c r="D216" s="90">
        <v>4</v>
      </c>
      <c r="E216" s="91">
        <f>D216*0.4</f>
        <v>1.6</v>
      </c>
      <c r="F216" s="90">
        <v>0</v>
      </c>
      <c r="G216" s="91">
        <f>F216*0.1</f>
        <v>0</v>
      </c>
      <c r="H216" s="106" t="s">
        <v>19</v>
      </c>
      <c r="I216" s="92">
        <v>1</v>
      </c>
      <c r="J216" s="123" t="s">
        <v>9</v>
      </c>
      <c r="K216" s="229" t="s">
        <v>10</v>
      </c>
      <c r="L216" s="106" t="s">
        <v>40</v>
      </c>
      <c r="M216" s="93" t="s">
        <v>22</v>
      </c>
      <c r="N216" s="93" t="s">
        <v>38</v>
      </c>
      <c r="O216" s="230">
        <v>1.5449999570846558</v>
      </c>
      <c r="P216" s="233">
        <v>15</v>
      </c>
      <c r="Q216" s="107">
        <v>2.25</v>
      </c>
      <c r="R216" s="91">
        <v>12</v>
      </c>
      <c r="S216" s="91">
        <v>1.2</v>
      </c>
      <c r="T216" s="94">
        <f>S216+Q216+G216+E216</f>
        <v>5.0500000000000007</v>
      </c>
      <c r="U216" s="95">
        <v>5.05</v>
      </c>
    </row>
    <row r="217" spans="1:21" ht="15.75" thickBot="1" x14ac:dyDescent="0.3">
      <c r="A217" s="232"/>
      <c r="B217" s="226"/>
      <c r="C217" s="57">
        <v>508167</v>
      </c>
      <c r="D217" s="84">
        <v>4</v>
      </c>
      <c r="E217" s="85">
        <f>D217*0.4</f>
        <v>1.6</v>
      </c>
      <c r="F217" s="84">
        <v>0</v>
      </c>
      <c r="G217" s="85">
        <f>F217*0.1</f>
        <v>0</v>
      </c>
      <c r="H217" s="98" t="s">
        <v>19</v>
      </c>
      <c r="I217" s="86">
        <v>1</v>
      </c>
      <c r="J217" s="124" t="s">
        <v>9</v>
      </c>
      <c r="K217" s="225" t="s">
        <v>10</v>
      </c>
      <c r="L217" s="98" t="s">
        <v>50</v>
      </c>
      <c r="M217" s="87" t="s">
        <v>52</v>
      </c>
      <c r="N217" s="87" t="s">
        <v>49</v>
      </c>
      <c r="O217" s="100">
        <v>1.6009999513626099</v>
      </c>
      <c r="P217" s="86">
        <v>14</v>
      </c>
      <c r="Q217" s="103">
        <v>2.1</v>
      </c>
      <c r="R217" s="85">
        <v>13</v>
      </c>
      <c r="S217" s="85">
        <v>1.3</v>
      </c>
      <c r="T217" s="88">
        <f>S217+Q217+G217+E217</f>
        <v>5</v>
      </c>
      <c r="U217" s="89">
        <v>5</v>
      </c>
    </row>
    <row r="218" spans="1:21" x14ac:dyDescent="0.25">
      <c r="A218" s="116"/>
      <c r="B218" s="119"/>
      <c r="C218" s="64">
        <v>508031</v>
      </c>
      <c r="D218" s="84">
        <v>5</v>
      </c>
      <c r="E218" s="85">
        <f t="shared" si="30"/>
        <v>2</v>
      </c>
      <c r="F218" s="84">
        <v>0</v>
      </c>
      <c r="G218" s="85">
        <f t="shared" si="31"/>
        <v>0</v>
      </c>
      <c r="H218" s="98" t="s">
        <v>19</v>
      </c>
      <c r="I218" s="86">
        <v>1</v>
      </c>
      <c r="J218" s="124" t="s">
        <v>14</v>
      </c>
      <c r="K218" s="225" t="s">
        <v>15</v>
      </c>
      <c r="L218" s="98" t="s">
        <v>16</v>
      </c>
      <c r="M218" s="87"/>
      <c r="N218" s="87"/>
      <c r="O218" s="100">
        <v>1.7669999599456787</v>
      </c>
      <c r="P218" s="86">
        <v>12</v>
      </c>
      <c r="Q218" s="103">
        <v>1.8</v>
      </c>
      <c r="R218" s="85">
        <v>12</v>
      </c>
      <c r="S218" s="85">
        <v>1.2</v>
      </c>
      <c r="T218" s="88">
        <f>S218+Q218+G218+E218</f>
        <v>5</v>
      </c>
      <c r="U218" s="89">
        <v>5</v>
      </c>
    </row>
    <row r="219" spans="1:21" x14ac:dyDescent="0.25">
      <c r="A219" s="116"/>
      <c r="B219" s="116"/>
      <c r="C219" s="77">
        <v>508031</v>
      </c>
      <c r="D219" s="84"/>
      <c r="E219" s="85">
        <f t="shared" si="30"/>
        <v>0</v>
      </c>
      <c r="F219" s="84"/>
      <c r="G219" s="85">
        <f t="shared" si="31"/>
        <v>0</v>
      </c>
      <c r="H219" s="117" t="s">
        <v>19</v>
      </c>
      <c r="I219" s="86">
        <v>1</v>
      </c>
      <c r="J219" s="117" t="s">
        <v>14</v>
      </c>
      <c r="K219" s="87" t="s">
        <v>10</v>
      </c>
      <c r="L219" s="124" t="s">
        <v>22</v>
      </c>
      <c r="M219" s="87" t="s">
        <v>63</v>
      </c>
      <c r="N219" s="87"/>
      <c r="O219" s="118">
        <v>1.7669999599456787</v>
      </c>
      <c r="P219" s="86">
        <v>0</v>
      </c>
      <c r="Q219" s="103"/>
      <c r="R219" s="85">
        <v>0</v>
      </c>
      <c r="S219" s="85"/>
      <c r="T219" s="88">
        <f>S219+Q219+G219+E219</f>
        <v>0</v>
      </c>
      <c r="U219" s="89">
        <v>5</v>
      </c>
    </row>
    <row r="220" spans="1:21" x14ac:dyDescent="0.25">
      <c r="A220" s="119"/>
      <c r="B220" s="119"/>
      <c r="C220" s="76">
        <v>502180</v>
      </c>
      <c r="D220" s="90">
        <v>5</v>
      </c>
      <c r="E220" s="91">
        <f t="shared" si="30"/>
        <v>2</v>
      </c>
      <c r="F220" s="90">
        <v>0</v>
      </c>
      <c r="G220" s="91">
        <f t="shared" si="31"/>
        <v>0</v>
      </c>
      <c r="H220" s="120" t="s">
        <v>19</v>
      </c>
      <c r="I220" s="92">
        <v>1</v>
      </c>
      <c r="J220" s="120" t="s">
        <v>9</v>
      </c>
      <c r="K220" s="93" t="s">
        <v>10</v>
      </c>
      <c r="L220" s="120" t="s">
        <v>58</v>
      </c>
      <c r="M220" s="93" t="s">
        <v>52</v>
      </c>
      <c r="N220" s="93" t="s">
        <v>38</v>
      </c>
      <c r="O220" s="121">
        <v>1.656999945640564</v>
      </c>
      <c r="P220" s="92">
        <v>13</v>
      </c>
      <c r="Q220" s="107">
        <v>1.95</v>
      </c>
      <c r="R220" s="91">
        <v>10</v>
      </c>
      <c r="S220" s="91">
        <v>1</v>
      </c>
      <c r="T220" s="94">
        <f>S220+Q220+G220+E220</f>
        <v>4.95</v>
      </c>
      <c r="U220" s="95">
        <v>4.95</v>
      </c>
    </row>
    <row r="221" spans="1:21" x14ac:dyDescent="0.25">
      <c r="A221" s="116"/>
      <c r="B221" s="116"/>
      <c r="C221" s="77">
        <v>502180</v>
      </c>
      <c r="D221" s="84"/>
      <c r="E221" s="85">
        <f t="shared" si="30"/>
        <v>0</v>
      </c>
      <c r="F221" s="84"/>
      <c r="G221" s="85">
        <f t="shared" si="31"/>
        <v>0</v>
      </c>
      <c r="H221" s="117" t="s">
        <v>19</v>
      </c>
      <c r="I221" s="86">
        <v>1</v>
      </c>
      <c r="J221" s="117" t="s">
        <v>9</v>
      </c>
      <c r="K221" s="87" t="s">
        <v>15</v>
      </c>
      <c r="L221" s="117" t="s">
        <v>73</v>
      </c>
      <c r="M221" s="87" t="s">
        <v>72</v>
      </c>
      <c r="N221" s="87" t="s">
        <v>71</v>
      </c>
      <c r="O221" s="118">
        <v>1.656999945640564</v>
      </c>
      <c r="P221" s="86">
        <v>0</v>
      </c>
      <c r="Q221" s="103"/>
      <c r="R221" s="85">
        <v>0</v>
      </c>
      <c r="S221" s="85"/>
      <c r="T221" s="88">
        <f>S221+Q221+G221+E221</f>
        <v>0</v>
      </c>
      <c r="U221" s="89">
        <v>4.95</v>
      </c>
    </row>
    <row r="222" spans="1:21" x14ac:dyDescent="0.25">
      <c r="A222" s="116"/>
      <c r="B222" s="116"/>
      <c r="C222" s="77">
        <v>502180</v>
      </c>
      <c r="D222" s="84"/>
      <c r="E222" s="85">
        <f t="shared" si="30"/>
        <v>0</v>
      </c>
      <c r="F222" s="84"/>
      <c r="G222" s="85">
        <f t="shared" si="31"/>
        <v>0</v>
      </c>
      <c r="H222" s="117" t="s">
        <v>19</v>
      </c>
      <c r="I222" s="86">
        <v>1</v>
      </c>
      <c r="J222" s="117" t="s">
        <v>14</v>
      </c>
      <c r="K222" s="87" t="s">
        <v>15</v>
      </c>
      <c r="L222" s="117" t="s">
        <v>73</v>
      </c>
      <c r="M222" s="87" t="s">
        <v>72</v>
      </c>
      <c r="N222" s="87" t="s">
        <v>71</v>
      </c>
      <c r="O222" s="118">
        <v>1.656999945640564</v>
      </c>
      <c r="P222" s="86">
        <v>0</v>
      </c>
      <c r="Q222" s="103"/>
      <c r="R222" s="85">
        <v>0</v>
      </c>
      <c r="S222" s="85"/>
      <c r="T222" s="88">
        <f>S222+Q222+G222+E222</f>
        <v>0</v>
      </c>
      <c r="U222" s="89">
        <v>4.95</v>
      </c>
    </row>
    <row r="223" spans="1:21" x14ac:dyDescent="0.25">
      <c r="A223" s="116"/>
      <c r="B223" s="116"/>
      <c r="C223" s="77">
        <v>502180</v>
      </c>
      <c r="D223" s="84"/>
      <c r="E223" s="85">
        <f t="shared" si="30"/>
        <v>0</v>
      </c>
      <c r="F223" s="84"/>
      <c r="G223" s="85">
        <f t="shared" si="31"/>
        <v>0</v>
      </c>
      <c r="H223" s="117" t="s">
        <v>19</v>
      </c>
      <c r="I223" s="86">
        <v>1</v>
      </c>
      <c r="J223" s="117" t="s">
        <v>14</v>
      </c>
      <c r="K223" s="87" t="s">
        <v>10</v>
      </c>
      <c r="L223" s="117" t="s">
        <v>58</v>
      </c>
      <c r="M223" s="87" t="s">
        <v>40</v>
      </c>
      <c r="N223" s="87" t="s">
        <v>38</v>
      </c>
      <c r="O223" s="118">
        <v>1.656999945640564</v>
      </c>
      <c r="P223" s="86">
        <v>0</v>
      </c>
      <c r="Q223" s="103"/>
      <c r="R223" s="85">
        <v>0</v>
      </c>
      <c r="S223" s="85"/>
      <c r="T223" s="88">
        <f>S223+Q223+G223+E223</f>
        <v>0</v>
      </c>
      <c r="U223" s="89">
        <v>4.95</v>
      </c>
    </row>
    <row r="224" spans="1:21" x14ac:dyDescent="0.25">
      <c r="A224" s="116"/>
      <c r="B224" s="116"/>
      <c r="C224" s="77">
        <v>493905</v>
      </c>
      <c r="D224" s="84">
        <v>4</v>
      </c>
      <c r="E224" s="85">
        <f t="shared" si="30"/>
        <v>1.6</v>
      </c>
      <c r="F224" s="84">
        <v>0</v>
      </c>
      <c r="G224" s="85">
        <f t="shared" si="31"/>
        <v>0</v>
      </c>
      <c r="H224" s="117" t="s">
        <v>28</v>
      </c>
      <c r="I224" s="86">
        <v>5</v>
      </c>
      <c r="J224" s="117" t="s">
        <v>9</v>
      </c>
      <c r="K224" s="87" t="s">
        <v>10</v>
      </c>
      <c r="L224" s="117" t="s">
        <v>41</v>
      </c>
      <c r="M224" s="87" t="s">
        <v>33</v>
      </c>
      <c r="N224" s="87" t="s">
        <v>22</v>
      </c>
      <c r="O224" s="118">
        <v>1.9110000133514404</v>
      </c>
      <c r="P224" s="86">
        <v>11</v>
      </c>
      <c r="Q224" s="103">
        <v>1.65</v>
      </c>
      <c r="R224" s="85">
        <v>17</v>
      </c>
      <c r="S224" s="85">
        <v>1.7</v>
      </c>
      <c r="T224" s="88">
        <f>S224+Q224+G224+E224</f>
        <v>4.9499999999999993</v>
      </c>
      <c r="U224" s="89">
        <v>4.9499999999999993</v>
      </c>
    </row>
    <row r="225" spans="1:21" x14ac:dyDescent="0.25">
      <c r="A225" s="116"/>
      <c r="B225" s="116"/>
      <c r="C225" s="77">
        <v>493752</v>
      </c>
      <c r="D225" s="84">
        <v>1</v>
      </c>
      <c r="E225" s="85">
        <f t="shared" si="30"/>
        <v>0.4</v>
      </c>
      <c r="F225" s="84">
        <v>10</v>
      </c>
      <c r="G225" s="85">
        <f t="shared" si="31"/>
        <v>1</v>
      </c>
      <c r="H225" s="117" t="s">
        <v>28</v>
      </c>
      <c r="I225" s="86">
        <v>4</v>
      </c>
      <c r="J225" s="124" t="s">
        <v>9</v>
      </c>
      <c r="K225" s="87" t="s">
        <v>15</v>
      </c>
      <c r="L225" s="124" t="s">
        <v>16</v>
      </c>
      <c r="M225" s="87" t="s">
        <v>68</v>
      </c>
      <c r="N225" s="87" t="s">
        <v>61</v>
      </c>
      <c r="O225" s="118">
        <v>1.6440000534057617</v>
      </c>
      <c r="P225" s="86">
        <v>14</v>
      </c>
      <c r="Q225" s="103">
        <v>2.1</v>
      </c>
      <c r="R225" s="85"/>
      <c r="S225" s="85">
        <v>1.4</v>
      </c>
      <c r="T225" s="88">
        <f>S225+Q225+G225+E225</f>
        <v>4.9000000000000004</v>
      </c>
      <c r="U225" s="89">
        <v>4.9000000000000004</v>
      </c>
    </row>
    <row r="226" spans="1:21" x14ac:dyDescent="0.25">
      <c r="A226" s="96"/>
      <c r="B226" s="96"/>
      <c r="C226" s="189">
        <v>493752</v>
      </c>
      <c r="D226" s="84"/>
      <c r="E226" s="85">
        <f t="shared" si="30"/>
        <v>0</v>
      </c>
      <c r="F226" s="84"/>
      <c r="G226" s="85">
        <f t="shared" si="31"/>
        <v>0</v>
      </c>
      <c r="H226" s="98" t="s">
        <v>28</v>
      </c>
      <c r="I226" s="86">
        <v>4</v>
      </c>
      <c r="J226" s="124" t="s">
        <v>9</v>
      </c>
      <c r="K226" s="87" t="s">
        <v>10</v>
      </c>
      <c r="L226" s="124" t="s">
        <v>23</v>
      </c>
      <c r="M226" s="87" t="s">
        <v>26</v>
      </c>
      <c r="N226" s="87" t="s">
        <v>45</v>
      </c>
      <c r="O226" s="100">
        <v>1.6440000534057617</v>
      </c>
      <c r="P226" s="86">
        <v>0</v>
      </c>
      <c r="Q226" s="103"/>
      <c r="R226" s="85"/>
      <c r="S226" s="85"/>
      <c r="T226" s="88">
        <f>S226+Q226+G226+E226</f>
        <v>0</v>
      </c>
      <c r="U226" s="89">
        <v>4.9000000000000004</v>
      </c>
    </row>
    <row r="227" spans="1:21" x14ac:dyDescent="0.25">
      <c r="A227" s="96"/>
      <c r="B227" s="96"/>
      <c r="C227" s="189">
        <v>493713</v>
      </c>
      <c r="D227" s="84">
        <v>4</v>
      </c>
      <c r="E227" s="85">
        <f t="shared" si="30"/>
        <v>1.6</v>
      </c>
      <c r="F227" s="84">
        <v>0</v>
      </c>
      <c r="G227" s="85">
        <f t="shared" si="31"/>
        <v>0</v>
      </c>
      <c r="H227" s="98" t="s">
        <v>28</v>
      </c>
      <c r="I227" s="86">
        <v>2</v>
      </c>
      <c r="J227" s="124" t="s">
        <v>9</v>
      </c>
      <c r="K227" s="87" t="s">
        <v>10</v>
      </c>
      <c r="L227" s="124" t="s">
        <v>22</v>
      </c>
      <c r="M227" s="87" t="s">
        <v>52</v>
      </c>
      <c r="N227" s="87" t="s">
        <v>55</v>
      </c>
      <c r="O227" s="100">
        <v>1.6720000505447388</v>
      </c>
      <c r="P227" s="86">
        <v>13</v>
      </c>
      <c r="Q227" s="103">
        <v>1.95</v>
      </c>
      <c r="R227" s="85">
        <v>13</v>
      </c>
      <c r="S227" s="85">
        <v>1.3</v>
      </c>
      <c r="T227" s="88">
        <f>S227+Q227+G227+E227</f>
        <v>4.8499999999999996</v>
      </c>
      <c r="U227" s="89">
        <v>4.8499999999999996</v>
      </c>
    </row>
    <row r="228" spans="1:21" x14ac:dyDescent="0.25">
      <c r="A228" s="105"/>
      <c r="B228" s="105"/>
      <c r="C228" s="209">
        <v>503609</v>
      </c>
      <c r="D228" s="90">
        <v>4</v>
      </c>
      <c r="E228" s="91">
        <f t="shared" si="30"/>
        <v>1.6</v>
      </c>
      <c r="F228" s="90">
        <v>0</v>
      </c>
      <c r="G228" s="91">
        <f t="shared" si="31"/>
        <v>0</v>
      </c>
      <c r="H228" s="106" t="s">
        <v>28</v>
      </c>
      <c r="I228" s="92">
        <v>2</v>
      </c>
      <c r="J228" s="123" t="s">
        <v>9</v>
      </c>
      <c r="K228" s="93" t="s">
        <v>10</v>
      </c>
      <c r="L228" s="123" t="s">
        <v>21</v>
      </c>
      <c r="M228" s="93" t="s">
        <v>38</v>
      </c>
      <c r="N228" s="93" t="s">
        <v>23</v>
      </c>
      <c r="O228" s="121">
        <v>1.8029999732971191</v>
      </c>
      <c r="P228" s="92">
        <v>12</v>
      </c>
      <c r="Q228" s="107">
        <v>1.8</v>
      </c>
      <c r="R228" s="91">
        <v>14</v>
      </c>
      <c r="S228" s="91">
        <v>1.4</v>
      </c>
      <c r="T228" s="94">
        <f>S228+Q228+G228+E228</f>
        <v>4.8000000000000007</v>
      </c>
      <c r="U228" s="95">
        <v>4.8000000000000007</v>
      </c>
    </row>
    <row r="229" spans="1:21" x14ac:dyDescent="0.25">
      <c r="A229" s="96"/>
      <c r="B229" s="96"/>
      <c r="C229" s="189">
        <v>503609</v>
      </c>
      <c r="D229" s="84"/>
      <c r="E229" s="85">
        <f t="shared" si="30"/>
        <v>0</v>
      </c>
      <c r="F229" s="84"/>
      <c r="G229" s="85">
        <f t="shared" si="31"/>
        <v>0</v>
      </c>
      <c r="H229" s="98" t="s">
        <v>28</v>
      </c>
      <c r="I229" s="86">
        <v>2</v>
      </c>
      <c r="J229" s="87" t="s">
        <v>9</v>
      </c>
      <c r="K229" s="87" t="s">
        <v>15</v>
      </c>
      <c r="L229" s="87" t="s">
        <v>36</v>
      </c>
      <c r="M229" s="87" t="s">
        <v>35</v>
      </c>
      <c r="N229" s="124"/>
      <c r="O229" s="100">
        <v>1.8029999732971191</v>
      </c>
      <c r="P229" s="86">
        <v>0</v>
      </c>
      <c r="Q229" s="103"/>
      <c r="R229" s="85">
        <v>0</v>
      </c>
      <c r="S229" s="85"/>
      <c r="T229" s="88">
        <f>S229+Q229+G229+E229</f>
        <v>0</v>
      </c>
      <c r="U229" s="89">
        <v>4.8000000000000007</v>
      </c>
    </row>
    <row r="230" spans="1:21" x14ac:dyDescent="0.25">
      <c r="A230" s="96"/>
      <c r="B230" s="96"/>
      <c r="C230" s="189">
        <v>494310</v>
      </c>
      <c r="D230" s="84">
        <v>4</v>
      </c>
      <c r="E230" s="85">
        <f t="shared" si="30"/>
        <v>1.6</v>
      </c>
      <c r="F230" s="84">
        <v>0</v>
      </c>
      <c r="G230" s="85">
        <f t="shared" si="31"/>
        <v>0</v>
      </c>
      <c r="H230" s="98" t="s">
        <v>8</v>
      </c>
      <c r="I230" s="86">
        <v>1</v>
      </c>
      <c r="J230" s="87" t="s">
        <v>14</v>
      </c>
      <c r="K230" s="87" t="s">
        <v>10</v>
      </c>
      <c r="L230" s="87" t="s">
        <v>26</v>
      </c>
      <c r="M230" s="87" t="s">
        <v>22</v>
      </c>
      <c r="N230" s="87" t="s">
        <v>53</v>
      </c>
      <c r="O230" s="100">
        <v>1.5590000152587891</v>
      </c>
      <c r="P230" s="86">
        <v>14</v>
      </c>
      <c r="Q230" s="103">
        <v>2.1</v>
      </c>
      <c r="R230" s="85">
        <v>11</v>
      </c>
      <c r="S230" s="85">
        <v>1.1000000000000001</v>
      </c>
      <c r="T230" s="88">
        <f>S230+Q230+G230+E230</f>
        <v>4.8000000000000007</v>
      </c>
      <c r="U230" s="89">
        <v>4.8000000000000007</v>
      </c>
    </row>
    <row r="231" spans="1:21" x14ac:dyDescent="0.25">
      <c r="A231" s="97"/>
      <c r="B231" s="97"/>
      <c r="C231" s="189">
        <v>494310</v>
      </c>
      <c r="D231" s="84"/>
      <c r="E231" s="85">
        <f t="shared" si="30"/>
        <v>0</v>
      </c>
      <c r="F231" s="84"/>
      <c r="G231" s="85">
        <f t="shared" si="31"/>
        <v>0</v>
      </c>
      <c r="H231" s="98" t="s">
        <v>8</v>
      </c>
      <c r="I231" s="86">
        <v>1</v>
      </c>
      <c r="J231" s="87" t="s">
        <v>14</v>
      </c>
      <c r="K231" s="87" t="s">
        <v>15</v>
      </c>
      <c r="L231" s="87" t="s">
        <v>66</v>
      </c>
      <c r="M231" s="87" t="s">
        <v>57</v>
      </c>
      <c r="N231" s="87" t="s">
        <v>35</v>
      </c>
      <c r="O231" s="100">
        <v>1.5590000152587891</v>
      </c>
      <c r="P231" s="86">
        <v>0</v>
      </c>
      <c r="Q231" s="103"/>
      <c r="R231" s="85">
        <v>0</v>
      </c>
      <c r="S231" s="85"/>
      <c r="T231" s="88">
        <f>S231+Q231+G231+E231</f>
        <v>0</v>
      </c>
      <c r="U231" s="89">
        <v>4.8000000000000007</v>
      </c>
    </row>
    <row r="232" spans="1:21" x14ac:dyDescent="0.25">
      <c r="A232" s="76"/>
      <c r="B232" s="76"/>
      <c r="C232" s="76">
        <v>508098</v>
      </c>
      <c r="D232" s="55">
        <v>5</v>
      </c>
      <c r="E232" s="59">
        <f t="shared" si="30"/>
        <v>2</v>
      </c>
      <c r="F232" s="55">
        <v>0</v>
      </c>
      <c r="G232" s="59">
        <f t="shared" si="31"/>
        <v>0</v>
      </c>
      <c r="H232" s="56" t="s">
        <v>19</v>
      </c>
      <c r="I232" s="57">
        <v>1</v>
      </c>
      <c r="J232" s="56" t="s">
        <v>14</v>
      </c>
      <c r="K232" s="58" t="s">
        <v>15</v>
      </c>
      <c r="L232" s="58" t="s">
        <v>18</v>
      </c>
      <c r="M232" s="58" t="s">
        <v>86</v>
      </c>
      <c r="N232" s="58" t="s">
        <v>75</v>
      </c>
      <c r="O232" s="101">
        <v>1.9800000190734863</v>
      </c>
      <c r="P232" s="57">
        <v>10</v>
      </c>
      <c r="Q232" s="104">
        <v>1.5</v>
      </c>
      <c r="R232" s="59">
        <v>13</v>
      </c>
      <c r="S232" s="59">
        <v>1.3</v>
      </c>
      <c r="T232" s="60">
        <f>S232+Q232+G232+E232</f>
        <v>4.8</v>
      </c>
      <c r="U232" s="61">
        <v>4.8</v>
      </c>
    </row>
    <row r="233" spans="1:21" x14ac:dyDescent="0.25">
      <c r="A233" s="77"/>
      <c r="B233" s="77"/>
      <c r="C233" s="77">
        <v>508098</v>
      </c>
      <c r="D233" s="62"/>
      <c r="E233" s="67">
        <f t="shared" si="30"/>
        <v>0</v>
      </c>
      <c r="F233" s="62"/>
      <c r="G233" s="67">
        <f t="shared" si="31"/>
        <v>0</v>
      </c>
      <c r="H233" s="63" t="s">
        <v>19</v>
      </c>
      <c r="I233" s="64">
        <v>1</v>
      </c>
      <c r="J233" s="63" t="s">
        <v>14</v>
      </c>
      <c r="K233" s="65" t="s">
        <v>10</v>
      </c>
      <c r="L233" s="63" t="s">
        <v>31</v>
      </c>
      <c r="M233" s="65" t="s">
        <v>33</v>
      </c>
      <c r="N233" s="65" t="s">
        <v>88</v>
      </c>
      <c r="O233" s="102">
        <v>1.9800000190734863</v>
      </c>
      <c r="P233" s="99">
        <v>0</v>
      </c>
      <c r="Q233" s="67"/>
      <c r="R233" s="67">
        <v>0</v>
      </c>
      <c r="S233" s="67"/>
      <c r="T233" s="68">
        <f>S233+Q233+G233+E233</f>
        <v>0</v>
      </c>
      <c r="U233" s="69">
        <v>4.8</v>
      </c>
    </row>
    <row r="234" spans="1:21" x14ac:dyDescent="0.25">
      <c r="A234" s="77"/>
      <c r="B234" s="77"/>
      <c r="C234" s="77">
        <v>493839</v>
      </c>
      <c r="D234" s="62">
        <v>1</v>
      </c>
      <c r="E234" s="67">
        <f t="shared" ref="E234:E268" si="34">D234*0.4</f>
        <v>0.4</v>
      </c>
      <c r="F234" s="62">
        <v>0</v>
      </c>
      <c r="G234" s="67">
        <f t="shared" ref="G234:G268" si="35">F234*0.1</f>
        <v>0</v>
      </c>
      <c r="H234" s="63" t="s">
        <v>77</v>
      </c>
      <c r="I234" s="64">
        <v>3</v>
      </c>
      <c r="J234" s="63" t="s">
        <v>14</v>
      </c>
      <c r="K234" s="65" t="s">
        <v>10</v>
      </c>
      <c r="L234" s="63" t="s">
        <v>39</v>
      </c>
      <c r="M234" s="65" t="s">
        <v>82</v>
      </c>
      <c r="N234" s="65" t="s">
        <v>88</v>
      </c>
      <c r="O234" s="66">
        <v>1.3580000400543213</v>
      </c>
      <c r="P234" s="62">
        <v>16</v>
      </c>
      <c r="Q234" s="67">
        <v>2.4</v>
      </c>
      <c r="R234" s="67">
        <v>16</v>
      </c>
      <c r="S234" s="67">
        <v>1.6</v>
      </c>
      <c r="T234" s="68">
        <f>S234+Q234+G234+E234</f>
        <v>4.4000000000000004</v>
      </c>
      <c r="U234" s="69">
        <v>4.4000000000000004</v>
      </c>
    </row>
    <row r="235" spans="1:21" x14ac:dyDescent="0.25">
      <c r="A235" s="77"/>
      <c r="B235" s="77"/>
      <c r="C235" s="77">
        <v>500797</v>
      </c>
      <c r="D235" s="62">
        <v>4</v>
      </c>
      <c r="E235" s="67">
        <f t="shared" si="34"/>
        <v>1.6</v>
      </c>
      <c r="F235" s="62">
        <v>0</v>
      </c>
      <c r="G235" s="67">
        <f t="shared" si="35"/>
        <v>0</v>
      </c>
      <c r="H235" s="63" t="s">
        <v>8</v>
      </c>
      <c r="I235" s="64">
        <v>1</v>
      </c>
      <c r="J235" s="63" t="s">
        <v>9</v>
      </c>
      <c r="K235" s="65" t="s">
        <v>15</v>
      </c>
      <c r="L235" s="63" t="s">
        <v>24</v>
      </c>
      <c r="M235" s="65" t="s">
        <v>42</v>
      </c>
      <c r="N235" s="65" t="s">
        <v>16</v>
      </c>
      <c r="O235" s="66">
        <v>1.9739999771118164</v>
      </c>
      <c r="P235" s="62">
        <v>10</v>
      </c>
      <c r="Q235" s="67">
        <v>1.5</v>
      </c>
      <c r="R235" s="67">
        <v>13</v>
      </c>
      <c r="S235" s="67">
        <v>1.3</v>
      </c>
      <c r="T235" s="68">
        <f>S235+Q235+G235+E235</f>
        <v>4.4000000000000004</v>
      </c>
      <c r="U235" s="69">
        <v>4.4000000000000004</v>
      </c>
    </row>
    <row r="236" spans="1:21" x14ac:dyDescent="0.25">
      <c r="A236" s="77"/>
      <c r="B236" s="77"/>
      <c r="C236" s="77">
        <v>500797</v>
      </c>
      <c r="D236" s="62"/>
      <c r="E236" s="67">
        <f t="shared" si="34"/>
        <v>0</v>
      </c>
      <c r="F236" s="62"/>
      <c r="G236" s="67">
        <f t="shared" si="35"/>
        <v>0</v>
      </c>
      <c r="H236" s="63" t="s">
        <v>8</v>
      </c>
      <c r="I236" s="64">
        <v>1</v>
      </c>
      <c r="J236" s="63" t="s">
        <v>9</v>
      </c>
      <c r="K236" s="65" t="s">
        <v>10</v>
      </c>
      <c r="L236" s="63" t="s">
        <v>69</v>
      </c>
      <c r="M236" s="65" t="s">
        <v>11</v>
      </c>
      <c r="N236" s="65" t="s">
        <v>58</v>
      </c>
      <c r="O236" s="66">
        <v>1.9739999771118164</v>
      </c>
      <c r="P236" s="62">
        <v>0</v>
      </c>
      <c r="Q236" s="67"/>
      <c r="R236" s="67">
        <v>0</v>
      </c>
      <c r="S236" s="67"/>
      <c r="T236" s="68">
        <f>S236+Q236+G236+E236</f>
        <v>0</v>
      </c>
      <c r="U236" s="69">
        <v>4.4000000000000004</v>
      </c>
    </row>
    <row r="237" spans="1:21" x14ac:dyDescent="0.25">
      <c r="A237" s="77"/>
      <c r="B237" s="77"/>
      <c r="C237" s="77">
        <v>500707</v>
      </c>
      <c r="D237" s="62">
        <v>1</v>
      </c>
      <c r="E237" s="67">
        <f t="shared" si="34"/>
        <v>0.4</v>
      </c>
      <c r="F237" s="62">
        <v>0</v>
      </c>
      <c r="G237" s="67">
        <f t="shared" si="35"/>
        <v>0</v>
      </c>
      <c r="H237" s="63" t="s">
        <v>28</v>
      </c>
      <c r="I237" s="64">
        <v>2</v>
      </c>
      <c r="J237" s="63" t="s">
        <v>14</v>
      </c>
      <c r="K237" s="65" t="s">
        <v>10</v>
      </c>
      <c r="L237" s="63" t="s">
        <v>58</v>
      </c>
      <c r="M237" s="65" t="s">
        <v>63</v>
      </c>
      <c r="N237" s="65" t="s">
        <v>44</v>
      </c>
      <c r="O237" s="66">
        <v>1.2779999971389771</v>
      </c>
      <c r="P237" s="62">
        <v>17</v>
      </c>
      <c r="Q237" s="67">
        <v>2.5499999999999998</v>
      </c>
      <c r="R237" s="67">
        <v>14</v>
      </c>
      <c r="S237" s="67">
        <v>1.4</v>
      </c>
      <c r="T237" s="68">
        <f>S237+Q237+G237+E237</f>
        <v>4.3499999999999996</v>
      </c>
      <c r="U237" s="69">
        <v>4.3499999999999996</v>
      </c>
    </row>
    <row r="238" spans="1:21" x14ac:dyDescent="0.25">
      <c r="A238" s="77"/>
      <c r="B238" s="77"/>
      <c r="C238" s="77">
        <v>503620</v>
      </c>
      <c r="D238" s="62">
        <v>4</v>
      </c>
      <c r="E238" s="67">
        <f t="shared" si="34"/>
        <v>1.6</v>
      </c>
      <c r="F238" s="62">
        <v>0</v>
      </c>
      <c r="G238" s="67">
        <f t="shared" si="35"/>
        <v>0</v>
      </c>
      <c r="H238" s="63" t="s">
        <v>28</v>
      </c>
      <c r="I238" s="64">
        <v>2</v>
      </c>
      <c r="J238" s="63" t="s">
        <v>9</v>
      </c>
      <c r="K238" s="65" t="s">
        <v>10</v>
      </c>
      <c r="L238" s="63" t="s">
        <v>47</v>
      </c>
      <c r="M238" s="65" t="s">
        <v>52</v>
      </c>
      <c r="N238" s="65" t="s">
        <v>67</v>
      </c>
      <c r="O238" s="66">
        <v>1.9270000457763672</v>
      </c>
      <c r="P238" s="62">
        <v>11</v>
      </c>
      <c r="Q238" s="67">
        <v>1.65</v>
      </c>
      <c r="R238" s="67">
        <v>11</v>
      </c>
      <c r="S238" s="67">
        <v>1.1000000000000001</v>
      </c>
      <c r="T238" s="68">
        <f>S238+Q238+G238+E238</f>
        <v>4.3499999999999996</v>
      </c>
      <c r="U238" s="69">
        <v>4.3499999999999996</v>
      </c>
    </row>
    <row r="239" spans="1:21" x14ac:dyDescent="0.25">
      <c r="A239" s="77"/>
      <c r="B239" s="77"/>
      <c r="C239" s="77">
        <v>503620</v>
      </c>
      <c r="D239" s="62"/>
      <c r="E239" s="67">
        <f t="shared" si="34"/>
        <v>0</v>
      </c>
      <c r="F239" s="62"/>
      <c r="G239" s="67">
        <f t="shared" si="35"/>
        <v>0</v>
      </c>
      <c r="H239" s="63" t="s">
        <v>28</v>
      </c>
      <c r="I239" s="64">
        <v>2</v>
      </c>
      <c r="J239" s="63" t="s">
        <v>14</v>
      </c>
      <c r="K239" s="65" t="s">
        <v>15</v>
      </c>
      <c r="L239" s="63" t="s">
        <v>36</v>
      </c>
      <c r="M239" s="65" t="s">
        <v>25</v>
      </c>
      <c r="N239" s="65" t="s">
        <v>16</v>
      </c>
      <c r="O239" s="66">
        <v>1.9270000457763672</v>
      </c>
      <c r="P239" s="62">
        <v>0</v>
      </c>
      <c r="Q239" s="67"/>
      <c r="R239" s="67">
        <v>0</v>
      </c>
      <c r="S239" s="67"/>
      <c r="T239" s="68">
        <f>S239+Q239+G239+E239</f>
        <v>0</v>
      </c>
      <c r="U239" s="69">
        <v>4.3499999999999996</v>
      </c>
    </row>
    <row r="240" spans="1:21" x14ac:dyDescent="0.25">
      <c r="A240" s="77"/>
      <c r="B240" s="77"/>
      <c r="C240" s="77">
        <v>508090</v>
      </c>
      <c r="D240" s="62">
        <v>1</v>
      </c>
      <c r="E240" s="67">
        <f t="shared" si="34"/>
        <v>0.4</v>
      </c>
      <c r="F240" s="62">
        <v>0</v>
      </c>
      <c r="G240" s="67">
        <f t="shared" si="35"/>
        <v>0</v>
      </c>
      <c r="H240" s="63" t="s">
        <v>19</v>
      </c>
      <c r="I240" s="64">
        <v>1</v>
      </c>
      <c r="J240" s="63" t="s">
        <v>14</v>
      </c>
      <c r="K240" s="65" t="s">
        <v>10</v>
      </c>
      <c r="L240" s="63" t="s">
        <v>11</v>
      </c>
      <c r="M240" s="65" t="s">
        <v>44</v>
      </c>
      <c r="N240" s="65" t="s">
        <v>12</v>
      </c>
      <c r="O240" s="66">
        <v>1.6069999933242798</v>
      </c>
      <c r="P240" s="62">
        <v>14</v>
      </c>
      <c r="Q240" s="67">
        <v>2.1</v>
      </c>
      <c r="R240" s="67">
        <v>18</v>
      </c>
      <c r="S240" s="67">
        <v>1.8</v>
      </c>
      <c r="T240" s="68">
        <f>S240+Q240+G240+E240</f>
        <v>4.3000000000000007</v>
      </c>
      <c r="U240" s="69">
        <v>4.3000000000000007</v>
      </c>
    </row>
    <row r="241" spans="1:21" x14ac:dyDescent="0.25">
      <c r="A241" s="77"/>
      <c r="B241" s="77"/>
      <c r="C241" s="77">
        <v>508148</v>
      </c>
      <c r="D241" s="62">
        <v>4</v>
      </c>
      <c r="E241" s="67">
        <f t="shared" si="34"/>
        <v>1.6</v>
      </c>
      <c r="F241" s="62">
        <v>0</v>
      </c>
      <c r="G241" s="67">
        <f t="shared" si="35"/>
        <v>0</v>
      </c>
      <c r="H241" s="63" t="s">
        <v>19</v>
      </c>
      <c r="I241" s="64">
        <v>4</v>
      </c>
      <c r="J241" s="63" t="s">
        <v>14</v>
      </c>
      <c r="K241" s="65" t="s">
        <v>10</v>
      </c>
      <c r="L241" s="63" t="s">
        <v>40</v>
      </c>
      <c r="M241" s="65" t="s">
        <v>67</v>
      </c>
      <c r="N241" s="65" t="s">
        <v>65</v>
      </c>
      <c r="O241" s="66">
        <v>1.9479999542236328</v>
      </c>
      <c r="P241" s="62">
        <v>11</v>
      </c>
      <c r="Q241" s="67">
        <v>1.65</v>
      </c>
      <c r="R241" s="67">
        <v>10</v>
      </c>
      <c r="S241" s="67">
        <v>1</v>
      </c>
      <c r="T241" s="68">
        <f>S241+Q241+G241+E241</f>
        <v>4.25</v>
      </c>
      <c r="U241" s="69">
        <v>4.25</v>
      </c>
    </row>
    <row r="242" spans="1:21" x14ac:dyDescent="0.25">
      <c r="A242" s="77"/>
      <c r="B242" s="77"/>
      <c r="C242" s="77">
        <v>496825</v>
      </c>
      <c r="D242" s="62">
        <v>1</v>
      </c>
      <c r="E242" s="67">
        <f t="shared" si="34"/>
        <v>0.4</v>
      </c>
      <c r="F242" s="62">
        <v>0</v>
      </c>
      <c r="G242" s="67">
        <f t="shared" si="35"/>
        <v>0</v>
      </c>
      <c r="H242" s="63" t="s">
        <v>19</v>
      </c>
      <c r="I242" s="64">
        <v>1</v>
      </c>
      <c r="J242" s="63" t="s">
        <v>14</v>
      </c>
      <c r="K242" s="65" t="s">
        <v>10</v>
      </c>
      <c r="L242" s="63" t="s">
        <v>12</v>
      </c>
      <c r="M242" s="65" t="s">
        <v>63</v>
      </c>
      <c r="N242" s="65" t="s">
        <v>81</v>
      </c>
      <c r="O242" s="66">
        <v>1.7079999446868896</v>
      </c>
      <c r="P242" s="62">
        <v>13</v>
      </c>
      <c r="Q242" s="67">
        <v>1.95</v>
      </c>
      <c r="R242" s="67">
        <v>17</v>
      </c>
      <c r="S242" s="67">
        <v>1.7</v>
      </c>
      <c r="T242" s="68">
        <f>S242+Q242+G242+E242</f>
        <v>4.05</v>
      </c>
      <c r="U242" s="69">
        <v>4.05</v>
      </c>
    </row>
    <row r="243" spans="1:21" x14ac:dyDescent="0.25">
      <c r="A243" s="77"/>
      <c r="B243" s="77"/>
      <c r="C243" s="77">
        <v>503614</v>
      </c>
      <c r="D243" s="62">
        <v>5</v>
      </c>
      <c r="E243" s="67">
        <f t="shared" si="34"/>
        <v>2</v>
      </c>
      <c r="F243" s="62">
        <v>0</v>
      </c>
      <c r="G243" s="67">
        <f t="shared" si="35"/>
        <v>0</v>
      </c>
      <c r="H243" s="63" t="s">
        <v>19</v>
      </c>
      <c r="I243" s="64">
        <v>1</v>
      </c>
      <c r="J243" s="63" t="s">
        <v>14</v>
      </c>
      <c r="K243" s="65" t="s">
        <v>10</v>
      </c>
      <c r="L243" s="63" t="s">
        <v>51</v>
      </c>
      <c r="M243" s="65" t="s">
        <v>62</v>
      </c>
      <c r="N243" s="65" t="s">
        <v>31</v>
      </c>
      <c r="O243" s="66">
        <v>1.7050000429153442</v>
      </c>
      <c r="P243" s="62">
        <v>13</v>
      </c>
      <c r="Q243" s="67">
        <v>1.95</v>
      </c>
      <c r="R243" s="67"/>
      <c r="S243" s="67"/>
      <c r="T243" s="68">
        <f>S243+Q243+G243+E243</f>
        <v>3.95</v>
      </c>
      <c r="U243" s="69">
        <v>3.95</v>
      </c>
    </row>
    <row r="244" spans="1:21" x14ac:dyDescent="0.25">
      <c r="A244" s="77"/>
      <c r="B244" s="77"/>
      <c r="C244" s="77">
        <v>503614</v>
      </c>
      <c r="D244" s="62"/>
      <c r="E244" s="67">
        <f t="shared" si="34"/>
        <v>0</v>
      </c>
      <c r="F244" s="62"/>
      <c r="G244" s="67">
        <f t="shared" si="35"/>
        <v>0</v>
      </c>
      <c r="H244" s="63" t="s">
        <v>19</v>
      </c>
      <c r="I244" s="64">
        <v>1</v>
      </c>
      <c r="J244" s="63" t="s">
        <v>14</v>
      </c>
      <c r="K244" s="65" t="s">
        <v>15</v>
      </c>
      <c r="L244" s="63" t="s">
        <v>25</v>
      </c>
      <c r="M244" s="65" t="s">
        <v>89</v>
      </c>
      <c r="N244" s="65" t="s">
        <v>35</v>
      </c>
      <c r="O244" s="66">
        <v>1.7050000429153442</v>
      </c>
      <c r="P244" s="62">
        <v>0</v>
      </c>
      <c r="Q244" s="67"/>
      <c r="R244" s="67"/>
      <c r="S244" s="67"/>
      <c r="T244" s="68">
        <f>S244+Q244+G244+E244</f>
        <v>0</v>
      </c>
      <c r="U244" s="69">
        <v>3.95</v>
      </c>
    </row>
    <row r="245" spans="1:21" x14ac:dyDescent="0.25">
      <c r="A245" s="77"/>
      <c r="B245" s="77"/>
      <c r="C245" s="77">
        <v>500692</v>
      </c>
      <c r="D245" s="62">
        <v>1</v>
      </c>
      <c r="E245" s="67">
        <f t="shared" si="34"/>
        <v>0.4</v>
      </c>
      <c r="F245" s="62">
        <v>0</v>
      </c>
      <c r="G245" s="67">
        <f t="shared" si="35"/>
        <v>0</v>
      </c>
      <c r="H245" s="63" t="s">
        <v>28</v>
      </c>
      <c r="I245" s="64">
        <v>2</v>
      </c>
      <c r="J245" s="63" t="s">
        <v>14</v>
      </c>
      <c r="K245" s="65" t="s">
        <v>10</v>
      </c>
      <c r="L245" s="63" t="s">
        <v>11</v>
      </c>
      <c r="M245" s="65" t="s">
        <v>44</v>
      </c>
      <c r="N245" s="65" t="s">
        <v>29</v>
      </c>
      <c r="O245" s="66">
        <v>1.6490000486373901</v>
      </c>
      <c r="P245" s="62">
        <v>14</v>
      </c>
      <c r="Q245" s="67">
        <v>2.1</v>
      </c>
      <c r="R245" s="67">
        <v>14</v>
      </c>
      <c r="S245" s="67">
        <v>1.4</v>
      </c>
      <c r="T245" s="68">
        <f>S245+Q245+G245+E245</f>
        <v>3.9</v>
      </c>
      <c r="U245" s="69">
        <v>3.9</v>
      </c>
    </row>
    <row r="246" spans="1:21" x14ac:dyDescent="0.25">
      <c r="A246" s="77"/>
      <c r="B246" s="77"/>
      <c r="C246" s="77">
        <v>500691</v>
      </c>
      <c r="D246" s="62">
        <v>1</v>
      </c>
      <c r="E246" s="67">
        <f t="shared" si="34"/>
        <v>0.4</v>
      </c>
      <c r="F246" s="62">
        <v>0</v>
      </c>
      <c r="G246" s="67">
        <f t="shared" si="35"/>
        <v>0</v>
      </c>
      <c r="H246" s="63" t="s">
        <v>8</v>
      </c>
      <c r="I246" s="64">
        <v>5</v>
      </c>
      <c r="J246" s="63" t="s">
        <v>9</v>
      </c>
      <c r="K246" s="65" t="s">
        <v>10</v>
      </c>
      <c r="L246" s="63" t="s">
        <v>56</v>
      </c>
      <c r="M246" s="65" t="s">
        <v>27</v>
      </c>
      <c r="N246" s="65" t="s">
        <v>38</v>
      </c>
      <c r="O246" s="66">
        <v>1.875</v>
      </c>
      <c r="P246" s="62">
        <v>11</v>
      </c>
      <c r="Q246" s="67">
        <v>1.65</v>
      </c>
      <c r="R246" s="67">
        <v>18</v>
      </c>
      <c r="S246" s="67">
        <v>1.8</v>
      </c>
      <c r="T246" s="68">
        <f>S246+Q246+G246+E246</f>
        <v>3.85</v>
      </c>
      <c r="U246" s="69">
        <v>3.85</v>
      </c>
    </row>
    <row r="247" spans="1:21" x14ac:dyDescent="0.25">
      <c r="A247" s="77"/>
      <c r="B247" s="77"/>
      <c r="C247" s="77">
        <v>500691</v>
      </c>
      <c r="D247" s="62"/>
      <c r="E247" s="67">
        <f t="shared" si="34"/>
        <v>0</v>
      </c>
      <c r="F247" s="62"/>
      <c r="G247" s="67">
        <f t="shared" si="35"/>
        <v>0</v>
      </c>
      <c r="H247" s="63" t="s">
        <v>8</v>
      </c>
      <c r="I247" s="64">
        <v>5</v>
      </c>
      <c r="J247" s="63" t="s">
        <v>14</v>
      </c>
      <c r="K247" s="65" t="s">
        <v>15</v>
      </c>
      <c r="L247" s="63" t="s">
        <v>24</v>
      </c>
      <c r="M247" s="65" t="s">
        <v>54</v>
      </c>
      <c r="N247" s="65" t="s">
        <v>25</v>
      </c>
      <c r="O247" s="66">
        <v>1.875</v>
      </c>
      <c r="P247" s="62">
        <v>0</v>
      </c>
      <c r="Q247" s="67"/>
      <c r="R247" s="67">
        <v>0</v>
      </c>
      <c r="S247" s="67"/>
      <c r="T247" s="68">
        <f>S247+Q247+G247+E247</f>
        <v>0</v>
      </c>
      <c r="U247" s="69">
        <v>3.85</v>
      </c>
    </row>
    <row r="248" spans="1:21" x14ac:dyDescent="0.25">
      <c r="A248" s="77"/>
      <c r="B248" s="77"/>
      <c r="C248" s="77">
        <v>500691</v>
      </c>
      <c r="D248" s="62"/>
      <c r="E248" s="67">
        <f t="shared" si="34"/>
        <v>0</v>
      </c>
      <c r="F248" s="62"/>
      <c r="G248" s="67">
        <f t="shared" si="35"/>
        <v>0</v>
      </c>
      <c r="H248" s="63" t="s">
        <v>8</v>
      </c>
      <c r="I248" s="64">
        <v>5</v>
      </c>
      <c r="J248" s="63" t="s">
        <v>14</v>
      </c>
      <c r="K248" s="65" t="s">
        <v>10</v>
      </c>
      <c r="L248" s="63" t="s">
        <v>56</v>
      </c>
      <c r="M248" s="65" t="s">
        <v>27</v>
      </c>
      <c r="N248" s="65" t="s">
        <v>38</v>
      </c>
      <c r="O248" s="66">
        <v>1.875</v>
      </c>
      <c r="P248" s="62">
        <v>0</v>
      </c>
      <c r="Q248" s="67"/>
      <c r="R248" s="67">
        <v>0</v>
      </c>
      <c r="S248" s="67"/>
      <c r="T248" s="68">
        <f>S248+Q248+G248+E248</f>
        <v>0</v>
      </c>
      <c r="U248" s="69">
        <v>3.85</v>
      </c>
    </row>
    <row r="249" spans="1:21" x14ac:dyDescent="0.25">
      <c r="A249" s="77"/>
      <c r="B249" s="77"/>
      <c r="C249" s="77">
        <v>508307</v>
      </c>
      <c r="D249" s="62">
        <v>4</v>
      </c>
      <c r="E249" s="67">
        <f t="shared" si="34"/>
        <v>1.6</v>
      </c>
      <c r="F249" s="62">
        <v>0</v>
      </c>
      <c r="G249" s="67">
        <f t="shared" si="35"/>
        <v>0</v>
      </c>
      <c r="H249" s="63" t="s">
        <v>19</v>
      </c>
      <c r="I249" s="64">
        <v>4</v>
      </c>
      <c r="J249" s="63" t="s">
        <v>14</v>
      </c>
      <c r="K249" s="65" t="s">
        <v>10</v>
      </c>
      <c r="L249" s="63" t="s">
        <v>22</v>
      </c>
      <c r="M249" s="65" t="s">
        <v>41</v>
      </c>
      <c r="N249" s="65" t="s">
        <v>50</v>
      </c>
      <c r="O249" s="66">
        <v>1.562999963760376</v>
      </c>
      <c r="P249" s="62">
        <v>14</v>
      </c>
      <c r="Q249" s="67">
        <v>2.1</v>
      </c>
      <c r="R249" s="67"/>
      <c r="S249" s="67"/>
      <c r="T249" s="68">
        <f>S249+Q249+G249+E249</f>
        <v>3.7</v>
      </c>
      <c r="U249" s="69">
        <v>3.7</v>
      </c>
    </row>
    <row r="250" spans="1:21" x14ac:dyDescent="0.25">
      <c r="A250" s="77"/>
      <c r="B250" s="77"/>
      <c r="C250" s="77">
        <v>508191</v>
      </c>
      <c r="D250" s="62">
        <v>1</v>
      </c>
      <c r="E250" s="67">
        <f t="shared" si="34"/>
        <v>0.4</v>
      </c>
      <c r="F250" s="62">
        <v>0</v>
      </c>
      <c r="G250" s="67">
        <f t="shared" si="35"/>
        <v>0</v>
      </c>
      <c r="H250" s="63" t="s">
        <v>19</v>
      </c>
      <c r="I250" s="64">
        <v>4</v>
      </c>
      <c r="J250" s="63" t="s">
        <v>20</v>
      </c>
      <c r="K250" s="65" t="s">
        <v>10</v>
      </c>
      <c r="L250" s="63" t="s">
        <v>21</v>
      </c>
      <c r="M250" s="65" t="s">
        <v>22</v>
      </c>
      <c r="N250" s="65" t="s">
        <v>23</v>
      </c>
      <c r="O250" s="66">
        <v>1.8170000314712524</v>
      </c>
      <c r="P250" s="62">
        <v>12</v>
      </c>
      <c r="Q250" s="67">
        <v>1.8</v>
      </c>
      <c r="R250" s="67">
        <v>15</v>
      </c>
      <c r="S250" s="67">
        <v>1.5</v>
      </c>
      <c r="T250" s="68">
        <f>S250+Q250+G250+E250</f>
        <v>3.6999999999999997</v>
      </c>
      <c r="U250" s="69">
        <v>3.6999999999999997</v>
      </c>
    </row>
    <row r="251" spans="1:21" x14ac:dyDescent="0.25">
      <c r="A251" s="77"/>
      <c r="B251" s="77"/>
      <c r="C251" s="77">
        <v>508191</v>
      </c>
      <c r="D251" s="62"/>
      <c r="E251" s="67">
        <f t="shared" si="34"/>
        <v>0</v>
      </c>
      <c r="F251" s="62"/>
      <c r="G251" s="67">
        <f t="shared" si="35"/>
        <v>0</v>
      </c>
      <c r="H251" s="63" t="s">
        <v>19</v>
      </c>
      <c r="I251" s="64">
        <v>4</v>
      </c>
      <c r="J251" s="63" t="s">
        <v>20</v>
      </c>
      <c r="K251" s="65" t="s">
        <v>15</v>
      </c>
      <c r="L251" s="63" t="s">
        <v>24</v>
      </c>
      <c r="M251" s="65" t="s">
        <v>25</v>
      </c>
      <c r="N251" s="65" t="s">
        <v>16</v>
      </c>
      <c r="O251" s="66">
        <v>1.8170000314712524</v>
      </c>
      <c r="P251" s="62">
        <v>0</v>
      </c>
      <c r="Q251" s="67"/>
      <c r="R251" s="67">
        <v>0</v>
      </c>
      <c r="S251" s="67"/>
      <c r="T251" s="68">
        <f>S251+Q251+G251+E251</f>
        <v>0</v>
      </c>
      <c r="U251" s="69">
        <v>3.6999999999999997</v>
      </c>
    </row>
    <row r="252" spans="1:21" x14ac:dyDescent="0.25">
      <c r="A252" s="77"/>
      <c r="B252" s="77"/>
      <c r="C252" s="77">
        <v>508027</v>
      </c>
      <c r="D252" s="62">
        <v>1</v>
      </c>
      <c r="E252" s="67">
        <f t="shared" si="34"/>
        <v>0.4</v>
      </c>
      <c r="F252" s="62">
        <v>0</v>
      </c>
      <c r="G252" s="67">
        <f t="shared" si="35"/>
        <v>0</v>
      </c>
      <c r="H252" s="63" t="s">
        <v>19</v>
      </c>
      <c r="I252" s="64">
        <v>4</v>
      </c>
      <c r="J252" s="63" t="s">
        <v>9</v>
      </c>
      <c r="K252" s="65" t="s">
        <v>10</v>
      </c>
      <c r="L252" s="63" t="s">
        <v>48</v>
      </c>
      <c r="M252" s="65" t="s">
        <v>38</v>
      </c>
      <c r="N252" s="65" t="s">
        <v>23</v>
      </c>
      <c r="O252" s="66">
        <v>1.6690000295639038</v>
      </c>
      <c r="P252" s="62">
        <v>13</v>
      </c>
      <c r="Q252" s="67">
        <v>1.95</v>
      </c>
      <c r="R252" s="67">
        <v>13</v>
      </c>
      <c r="S252" s="67">
        <v>1.3</v>
      </c>
      <c r="T252" s="68">
        <f>S252+Q252+G252+E252</f>
        <v>3.65</v>
      </c>
      <c r="U252" s="69">
        <v>3.65</v>
      </c>
    </row>
    <row r="253" spans="1:21" x14ac:dyDescent="0.25">
      <c r="A253" s="77"/>
      <c r="B253" s="77"/>
      <c r="C253" s="77">
        <v>508027</v>
      </c>
      <c r="D253" s="62"/>
      <c r="E253" s="67">
        <f t="shared" si="34"/>
        <v>0</v>
      </c>
      <c r="F253" s="62"/>
      <c r="G253" s="67">
        <f t="shared" si="35"/>
        <v>0</v>
      </c>
      <c r="H253" s="63" t="s">
        <v>19</v>
      </c>
      <c r="I253" s="64">
        <v>4</v>
      </c>
      <c r="J253" s="63" t="s">
        <v>9</v>
      </c>
      <c r="K253" s="65" t="s">
        <v>15</v>
      </c>
      <c r="L253" s="63" t="s">
        <v>25</v>
      </c>
      <c r="M253" s="65" t="s">
        <v>71</v>
      </c>
      <c r="N253" s="65"/>
      <c r="O253" s="66">
        <v>1.6690000295639038</v>
      </c>
      <c r="P253" s="62">
        <v>0</v>
      </c>
      <c r="Q253" s="67"/>
      <c r="R253" s="67">
        <v>0</v>
      </c>
      <c r="S253" s="67"/>
      <c r="T253" s="68">
        <f>S253+Q253+G253+E253</f>
        <v>0</v>
      </c>
      <c r="U253" s="69">
        <v>3.65</v>
      </c>
    </row>
    <row r="254" spans="1:21" x14ac:dyDescent="0.25">
      <c r="A254" s="77"/>
      <c r="B254" s="77"/>
      <c r="C254" s="77">
        <v>508027</v>
      </c>
      <c r="D254" s="62"/>
      <c r="E254" s="67">
        <f t="shared" si="34"/>
        <v>0</v>
      </c>
      <c r="F254" s="62"/>
      <c r="G254" s="67">
        <f t="shared" si="35"/>
        <v>0</v>
      </c>
      <c r="H254" s="63" t="s">
        <v>19</v>
      </c>
      <c r="I254" s="64">
        <v>4</v>
      </c>
      <c r="J254" s="63" t="s">
        <v>14</v>
      </c>
      <c r="K254" s="65" t="s">
        <v>10</v>
      </c>
      <c r="L254" s="63" t="s">
        <v>21</v>
      </c>
      <c r="M254" s="65" t="s">
        <v>12</v>
      </c>
      <c r="N254" s="65" t="s">
        <v>11</v>
      </c>
      <c r="O254" s="66">
        <v>1.6690000295639038</v>
      </c>
      <c r="P254" s="62">
        <v>0</v>
      </c>
      <c r="Q254" s="67"/>
      <c r="R254" s="67">
        <v>0</v>
      </c>
      <c r="S254" s="67"/>
      <c r="T254" s="68">
        <f>S254+Q254+G254+E254</f>
        <v>0</v>
      </c>
      <c r="U254" s="69">
        <v>3.65</v>
      </c>
    </row>
    <row r="255" spans="1:21" x14ac:dyDescent="0.25">
      <c r="A255" s="77"/>
      <c r="B255" s="77"/>
      <c r="C255" s="77">
        <v>508027</v>
      </c>
      <c r="D255" s="62"/>
      <c r="E255" s="67">
        <f t="shared" si="34"/>
        <v>0</v>
      </c>
      <c r="F255" s="62"/>
      <c r="G255" s="67">
        <f t="shared" si="35"/>
        <v>0</v>
      </c>
      <c r="H255" s="63" t="s">
        <v>19</v>
      </c>
      <c r="I255" s="64">
        <v>4</v>
      </c>
      <c r="J255" s="63" t="s">
        <v>14</v>
      </c>
      <c r="K255" s="65" t="s">
        <v>15</v>
      </c>
      <c r="L255" s="63" t="s">
        <v>36</v>
      </c>
      <c r="M255" s="65" t="s">
        <v>72</v>
      </c>
      <c r="N255" s="65"/>
      <c r="O255" s="66">
        <v>1.6690000295639038</v>
      </c>
      <c r="P255" s="62">
        <v>0</v>
      </c>
      <c r="Q255" s="67"/>
      <c r="R255" s="67">
        <v>0</v>
      </c>
      <c r="S255" s="67"/>
      <c r="T255" s="68">
        <f>S255+Q255+G255+E255</f>
        <v>0</v>
      </c>
      <c r="U255" s="69">
        <v>3.65</v>
      </c>
    </row>
    <row r="256" spans="1:21" x14ac:dyDescent="0.25">
      <c r="A256" s="77"/>
      <c r="B256" s="77"/>
      <c r="C256" s="77">
        <v>507969</v>
      </c>
      <c r="D256" s="62">
        <v>1</v>
      </c>
      <c r="E256" s="67">
        <f t="shared" si="34"/>
        <v>0.4</v>
      </c>
      <c r="F256" s="62">
        <v>0</v>
      </c>
      <c r="G256" s="67">
        <f t="shared" si="35"/>
        <v>0</v>
      </c>
      <c r="H256" s="63" t="s">
        <v>19</v>
      </c>
      <c r="I256" s="64">
        <v>4</v>
      </c>
      <c r="J256" s="63" t="s">
        <v>14</v>
      </c>
      <c r="K256" s="65" t="s">
        <v>10</v>
      </c>
      <c r="L256" s="63" t="s">
        <v>30</v>
      </c>
      <c r="M256" s="65" t="s">
        <v>44</v>
      </c>
      <c r="N256" s="65" t="s">
        <v>45</v>
      </c>
      <c r="O256" s="66">
        <v>1.8830000162124634</v>
      </c>
      <c r="P256" s="62">
        <v>11</v>
      </c>
      <c r="Q256" s="67">
        <v>1.65</v>
      </c>
      <c r="R256" s="67">
        <v>15</v>
      </c>
      <c r="S256" s="67">
        <v>1.5</v>
      </c>
      <c r="T256" s="68">
        <f>S256+Q256+G256+E256</f>
        <v>3.55</v>
      </c>
      <c r="U256" s="69">
        <v>3.55</v>
      </c>
    </row>
    <row r="257" spans="1:21" x14ac:dyDescent="0.25">
      <c r="A257" s="77"/>
      <c r="B257" s="77"/>
      <c r="C257" s="77">
        <v>500628</v>
      </c>
      <c r="D257" s="62">
        <v>1</v>
      </c>
      <c r="E257" s="67">
        <f t="shared" si="34"/>
        <v>0.4</v>
      </c>
      <c r="F257" s="62">
        <v>0</v>
      </c>
      <c r="G257" s="67">
        <f t="shared" si="35"/>
        <v>0</v>
      </c>
      <c r="H257" s="63" t="s">
        <v>28</v>
      </c>
      <c r="I257" s="64">
        <v>2</v>
      </c>
      <c r="J257" s="63" t="s">
        <v>9</v>
      </c>
      <c r="K257" s="65" t="s">
        <v>10</v>
      </c>
      <c r="L257" s="63" t="s">
        <v>31</v>
      </c>
      <c r="M257" s="65" t="s">
        <v>21</v>
      </c>
      <c r="N257" s="65" t="s">
        <v>38</v>
      </c>
      <c r="O257" s="66">
        <v>1.6390000581741333</v>
      </c>
      <c r="P257" s="62">
        <v>14</v>
      </c>
      <c r="Q257" s="67">
        <v>2.1</v>
      </c>
      <c r="R257" s="67">
        <v>10</v>
      </c>
      <c r="S257" s="67">
        <v>1</v>
      </c>
      <c r="T257" s="68">
        <f>S257+Q257+G257+E257</f>
        <v>3.5</v>
      </c>
      <c r="U257" s="69">
        <v>3.5</v>
      </c>
    </row>
    <row r="258" spans="1:21" x14ac:dyDescent="0.25">
      <c r="A258" s="77"/>
      <c r="B258" s="77"/>
      <c r="C258" s="77">
        <v>508064</v>
      </c>
      <c r="D258" s="62"/>
      <c r="E258" s="67">
        <f t="shared" si="34"/>
        <v>0</v>
      </c>
      <c r="F258" s="62">
        <v>0</v>
      </c>
      <c r="G258" s="67">
        <f t="shared" si="35"/>
        <v>0</v>
      </c>
      <c r="H258" s="63" t="s">
        <v>19</v>
      </c>
      <c r="I258" s="64">
        <v>4</v>
      </c>
      <c r="J258" s="63" t="s">
        <v>9</v>
      </c>
      <c r="K258" s="65" t="s">
        <v>10</v>
      </c>
      <c r="L258" s="63" t="s">
        <v>31</v>
      </c>
      <c r="M258" s="65" t="s">
        <v>23</v>
      </c>
      <c r="N258" s="65" t="s">
        <v>56</v>
      </c>
      <c r="O258" s="66">
        <v>1.6679999828338623</v>
      </c>
      <c r="P258" s="62">
        <v>13</v>
      </c>
      <c r="Q258" s="67">
        <v>1.95</v>
      </c>
      <c r="R258" s="67">
        <v>15</v>
      </c>
      <c r="S258" s="67">
        <v>1.5</v>
      </c>
      <c r="T258" s="68">
        <f>S258+Q258+G258+E258</f>
        <v>3.45</v>
      </c>
      <c r="U258" s="69">
        <v>3.45</v>
      </c>
    </row>
    <row r="259" spans="1:21" x14ac:dyDescent="0.25">
      <c r="A259" s="77"/>
      <c r="B259" s="77"/>
      <c r="C259" s="77">
        <v>508063</v>
      </c>
      <c r="D259" s="62">
        <v>1</v>
      </c>
      <c r="E259" s="67">
        <f t="shared" si="34"/>
        <v>0.4</v>
      </c>
      <c r="F259" s="62">
        <v>0</v>
      </c>
      <c r="G259" s="67">
        <f t="shared" si="35"/>
        <v>0</v>
      </c>
      <c r="H259" s="63" t="s">
        <v>19</v>
      </c>
      <c r="I259" s="64">
        <v>1</v>
      </c>
      <c r="J259" s="63" t="s">
        <v>14</v>
      </c>
      <c r="K259" s="65" t="s">
        <v>10</v>
      </c>
      <c r="L259" s="63" t="s">
        <v>80</v>
      </c>
      <c r="M259" s="65" t="s">
        <v>81</v>
      </c>
      <c r="N259" s="65" t="s">
        <v>33</v>
      </c>
      <c r="O259" s="66">
        <v>1.8539999723434448</v>
      </c>
      <c r="P259" s="62">
        <v>11</v>
      </c>
      <c r="Q259" s="67">
        <v>1.65</v>
      </c>
      <c r="R259" s="67">
        <v>14</v>
      </c>
      <c r="S259" s="67">
        <v>1.4</v>
      </c>
      <c r="T259" s="68">
        <f>S259+Q259+G259+E259</f>
        <v>3.4499999999999997</v>
      </c>
      <c r="U259" s="69">
        <v>3.4499999999999997</v>
      </c>
    </row>
    <row r="260" spans="1:21" x14ac:dyDescent="0.25">
      <c r="A260" s="77"/>
      <c r="B260" s="77"/>
      <c r="C260" s="77">
        <v>511022</v>
      </c>
      <c r="D260" s="62">
        <v>1</v>
      </c>
      <c r="E260" s="67">
        <f t="shared" si="34"/>
        <v>0.4</v>
      </c>
      <c r="F260" s="62">
        <v>0</v>
      </c>
      <c r="G260" s="67">
        <f t="shared" si="35"/>
        <v>0</v>
      </c>
      <c r="H260" s="63" t="s">
        <v>19</v>
      </c>
      <c r="I260" s="64">
        <v>1</v>
      </c>
      <c r="J260" s="65" t="s">
        <v>14</v>
      </c>
      <c r="K260" s="65" t="s">
        <v>10</v>
      </c>
      <c r="L260" s="132" t="s">
        <v>32</v>
      </c>
      <c r="M260" s="65" t="s">
        <v>33</v>
      </c>
      <c r="N260" s="65" t="s">
        <v>34</v>
      </c>
      <c r="O260" s="66">
        <v>1.8609999418258667</v>
      </c>
      <c r="P260" s="62">
        <v>11</v>
      </c>
      <c r="Q260" s="67">
        <v>1.65</v>
      </c>
      <c r="R260" s="67">
        <v>13</v>
      </c>
      <c r="S260" s="67">
        <v>1.3</v>
      </c>
      <c r="T260" s="68">
        <f>S260+Q260+G260+E260</f>
        <v>3.35</v>
      </c>
      <c r="U260" s="69">
        <v>3.35</v>
      </c>
    </row>
    <row r="261" spans="1:21" x14ac:dyDescent="0.25">
      <c r="A261" s="130"/>
      <c r="B261" s="130"/>
      <c r="C261" s="189">
        <v>511022</v>
      </c>
      <c r="D261" s="62"/>
      <c r="E261" s="67">
        <f t="shared" si="34"/>
        <v>0</v>
      </c>
      <c r="F261" s="62"/>
      <c r="G261" s="67">
        <f t="shared" si="35"/>
        <v>0</v>
      </c>
      <c r="H261" s="131" t="s">
        <v>19</v>
      </c>
      <c r="I261" s="64">
        <v>1</v>
      </c>
      <c r="J261" s="65" t="s">
        <v>14</v>
      </c>
      <c r="K261" s="65" t="s">
        <v>15</v>
      </c>
      <c r="L261" s="132" t="s">
        <v>35</v>
      </c>
      <c r="M261" s="65" t="s">
        <v>36</v>
      </c>
      <c r="N261" s="65" t="s">
        <v>37</v>
      </c>
      <c r="O261" s="66">
        <v>1.8609999418258667</v>
      </c>
      <c r="P261" s="62">
        <v>0</v>
      </c>
      <c r="Q261" s="67"/>
      <c r="R261" s="67">
        <v>0</v>
      </c>
      <c r="S261" s="67"/>
      <c r="T261" s="68">
        <f>S261+Q261+G261+E261</f>
        <v>0</v>
      </c>
      <c r="U261" s="69">
        <v>3.35</v>
      </c>
    </row>
    <row r="262" spans="1:21" x14ac:dyDescent="0.25">
      <c r="A262" s="130"/>
      <c r="B262" s="130"/>
      <c r="C262" s="189">
        <v>500720</v>
      </c>
      <c r="D262" s="62">
        <v>1</v>
      </c>
      <c r="E262" s="67">
        <f t="shared" si="34"/>
        <v>0.4</v>
      </c>
      <c r="F262" s="62">
        <v>0</v>
      </c>
      <c r="G262" s="67">
        <f t="shared" si="35"/>
        <v>0</v>
      </c>
      <c r="H262" s="131" t="s">
        <v>28</v>
      </c>
      <c r="I262" s="64">
        <v>5</v>
      </c>
      <c r="J262" s="65" t="s">
        <v>9</v>
      </c>
      <c r="K262" s="65" t="s">
        <v>10</v>
      </c>
      <c r="L262" s="132" t="s">
        <v>78</v>
      </c>
      <c r="M262" s="65" t="s">
        <v>41</v>
      </c>
      <c r="N262" s="65" t="s">
        <v>82</v>
      </c>
      <c r="O262" s="66">
        <v>1.7120000123977661</v>
      </c>
      <c r="P262" s="62">
        <v>13</v>
      </c>
      <c r="Q262" s="67">
        <v>1.95</v>
      </c>
      <c r="R262" s="67">
        <v>10</v>
      </c>
      <c r="S262" s="67">
        <v>1</v>
      </c>
      <c r="T262" s="68">
        <f>S262+Q262+G262+E262</f>
        <v>3.35</v>
      </c>
      <c r="U262" s="69">
        <v>3.35</v>
      </c>
    </row>
    <row r="263" spans="1:21" x14ac:dyDescent="0.25">
      <c r="A263" s="77"/>
      <c r="B263" s="77"/>
      <c r="C263" s="77">
        <v>508085</v>
      </c>
      <c r="D263" s="62"/>
      <c r="E263" s="67">
        <f t="shared" si="34"/>
        <v>0</v>
      </c>
      <c r="F263" s="62">
        <v>0</v>
      </c>
      <c r="G263" s="67">
        <f t="shared" si="35"/>
        <v>0</v>
      </c>
      <c r="H263" s="131" t="s">
        <v>19</v>
      </c>
      <c r="I263" s="64">
        <v>4</v>
      </c>
      <c r="J263" s="65" t="s">
        <v>14</v>
      </c>
      <c r="K263" s="65" t="s">
        <v>10</v>
      </c>
      <c r="L263" s="132" t="s">
        <v>22</v>
      </c>
      <c r="M263" s="65" t="s">
        <v>11</v>
      </c>
      <c r="N263" s="65" t="s">
        <v>53</v>
      </c>
      <c r="O263" s="66">
        <v>1.4630000591278076</v>
      </c>
      <c r="P263" s="62">
        <v>15</v>
      </c>
      <c r="Q263" s="67">
        <v>2.25</v>
      </c>
      <c r="R263" s="67">
        <v>11</v>
      </c>
      <c r="S263" s="67">
        <v>1.1000000000000001</v>
      </c>
      <c r="T263" s="68">
        <f>S263+Q263+G263+E263</f>
        <v>3.35</v>
      </c>
      <c r="U263" s="69">
        <v>3.35</v>
      </c>
    </row>
    <row r="264" spans="1:21" x14ac:dyDescent="0.25">
      <c r="A264" s="77"/>
      <c r="B264" s="77"/>
      <c r="C264" s="77">
        <v>508006</v>
      </c>
      <c r="D264" s="62">
        <v>1</v>
      </c>
      <c r="E264" s="67">
        <f t="shared" si="34"/>
        <v>0.4</v>
      </c>
      <c r="F264" s="62">
        <v>0</v>
      </c>
      <c r="G264" s="67">
        <f t="shared" si="35"/>
        <v>0</v>
      </c>
      <c r="H264" s="63" t="s">
        <v>19</v>
      </c>
      <c r="I264" s="64">
        <v>1</v>
      </c>
      <c r="J264" s="65" t="s">
        <v>14</v>
      </c>
      <c r="K264" s="65" t="s">
        <v>15</v>
      </c>
      <c r="L264" s="132" t="s">
        <v>54</v>
      </c>
      <c r="M264" s="65" t="s">
        <v>25</v>
      </c>
      <c r="N264" s="65" t="s">
        <v>61</v>
      </c>
      <c r="O264" s="66">
        <v>1.7699999809265137</v>
      </c>
      <c r="P264" s="62">
        <v>12</v>
      </c>
      <c r="Q264" s="67">
        <v>1.8</v>
      </c>
      <c r="R264" s="67">
        <v>11</v>
      </c>
      <c r="S264" s="67">
        <v>1.1000000000000001</v>
      </c>
      <c r="T264" s="68">
        <f>S264+Q264+G264+E264</f>
        <v>3.3000000000000003</v>
      </c>
      <c r="U264" s="69">
        <v>3.3000000000000003</v>
      </c>
    </row>
    <row r="265" spans="1:21" x14ac:dyDescent="0.25">
      <c r="A265" s="77"/>
      <c r="B265" s="77"/>
      <c r="C265" s="77">
        <v>508006</v>
      </c>
      <c r="D265" s="62"/>
      <c r="E265" s="67">
        <f t="shared" si="34"/>
        <v>0</v>
      </c>
      <c r="F265" s="62"/>
      <c r="G265" s="67">
        <f t="shared" si="35"/>
        <v>0</v>
      </c>
      <c r="H265" s="63" t="s">
        <v>19</v>
      </c>
      <c r="I265" s="64">
        <v>1</v>
      </c>
      <c r="J265" s="65" t="s">
        <v>14</v>
      </c>
      <c r="K265" s="65" t="s">
        <v>10</v>
      </c>
      <c r="L265" s="132" t="s">
        <v>41</v>
      </c>
      <c r="M265" s="65" t="s">
        <v>23</v>
      </c>
      <c r="N265" s="65" t="s">
        <v>22</v>
      </c>
      <c r="O265" s="66">
        <v>1.7699999809265137</v>
      </c>
      <c r="P265" s="62">
        <v>0</v>
      </c>
      <c r="Q265" s="67"/>
      <c r="R265" s="67">
        <v>0</v>
      </c>
      <c r="S265" s="67"/>
      <c r="T265" s="68">
        <f>S265+Q265+G265+E265</f>
        <v>0</v>
      </c>
      <c r="U265" s="69">
        <v>3.3000000000000003</v>
      </c>
    </row>
    <row r="266" spans="1:21" x14ac:dyDescent="0.25">
      <c r="A266" s="77"/>
      <c r="B266" s="77"/>
      <c r="C266" s="77">
        <v>508169</v>
      </c>
      <c r="D266" s="62">
        <v>1</v>
      </c>
      <c r="E266" s="67">
        <f t="shared" si="34"/>
        <v>0.4</v>
      </c>
      <c r="F266" s="62">
        <v>0</v>
      </c>
      <c r="G266" s="67">
        <f t="shared" si="35"/>
        <v>0</v>
      </c>
      <c r="H266" s="63" t="s">
        <v>19</v>
      </c>
      <c r="I266" s="64">
        <v>1</v>
      </c>
      <c r="J266" s="65" t="s">
        <v>14</v>
      </c>
      <c r="K266" s="65" t="s">
        <v>10</v>
      </c>
      <c r="L266" s="132" t="s">
        <v>51</v>
      </c>
      <c r="M266" s="65" t="s">
        <v>80</v>
      </c>
      <c r="N266" s="65" t="s">
        <v>41</v>
      </c>
      <c r="O266" s="66">
        <v>1.7829999923706055</v>
      </c>
      <c r="P266" s="62">
        <v>12</v>
      </c>
      <c r="Q266" s="67">
        <v>1.8</v>
      </c>
      <c r="R266" s="67">
        <v>11</v>
      </c>
      <c r="S266" s="67">
        <v>1.1000000000000001</v>
      </c>
      <c r="T266" s="68">
        <f>S266+Q266+G266+E266</f>
        <v>3.3000000000000003</v>
      </c>
      <c r="U266" s="69">
        <v>3.3000000000000003</v>
      </c>
    </row>
    <row r="267" spans="1:21" x14ac:dyDescent="0.25">
      <c r="A267" s="77"/>
      <c r="B267" s="77"/>
      <c r="C267" s="77">
        <v>508099</v>
      </c>
      <c r="D267" s="62">
        <v>1</v>
      </c>
      <c r="E267" s="67">
        <f t="shared" si="34"/>
        <v>0.4</v>
      </c>
      <c r="F267" s="62">
        <v>0</v>
      </c>
      <c r="G267" s="67">
        <f t="shared" si="35"/>
        <v>0</v>
      </c>
      <c r="H267" s="63" t="s">
        <v>19</v>
      </c>
      <c r="I267" s="64">
        <v>1</v>
      </c>
      <c r="J267" s="65" t="s">
        <v>14</v>
      </c>
      <c r="K267" s="65" t="s">
        <v>15</v>
      </c>
      <c r="L267" s="132" t="s">
        <v>36</v>
      </c>
      <c r="M267" s="65" t="s">
        <v>35</v>
      </c>
      <c r="N267" s="65" t="s">
        <v>73</v>
      </c>
      <c r="O267" s="66">
        <v>2.062000036239624</v>
      </c>
      <c r="P267" s="62">
        <v>9</v>
      </c>
      <c r="Q267" s="67"/>
      <c r="R267" s="67">
        <v>14</v>
      </c>
      <c r="S267" s="67">
        <v>1.4</v>
      </c>
      <c r="T267" s="68">
        <f>S267+Q267+G267+E267</f>
        <v>1.7999999999999998</v>
      </c>
      <c r="U267" s="69">
        <v>1.7999999999999998</v>
      </c>
    </row>
    <row r="268" spans="1:21" x14ac:dyDescent="0.25">
      <c r="A268" s="77"/>
      <c r="B268" s="77"/>
      <c r="C268" s="77">
        <v>508099</v>
      </c>
      <c r="D268" s="62"/>
      <c r="E268" s="67">
        <f t="shared" si="34"/>
        <v>0</v>
      </c>
      <c r="F268" s="62"/>
      <c r="G268" s="67">
        <f t="shared" si="35"/>
        <v>0</v>
      </c>
      <c r="H268" s="63" t="s">
        <v>19</v>
      </c>
      <c r="I268" s="64">
        <v>1</v>
      </c>
      <c r="J268" s="65" t="s">
        <v>14</v>
      </c>
      <c r="K268" s="132" t="s">
        <v>10</v>
      </c>
      <c r="L268" s="132" t="s">
        <v>69</v>
      </c>
      <c r="M268" s="65" t="s">
        <v>23</v>
      </c>
      <c r="N268" s="132" t="s">
        <v>60</v>
      </c>
      <c r="O268" s="66">
        <v>2.062000036239624</v>
      </c>
      <c r="P268" s="62">
        <v>0</v>
      </c>
      <c r="Q268" s="67"/>
      <c r="R268" s="67">
        <v>0</v>
      </c>
      <c r="S268" s="67"/>
      <c r="T268" s="68">
        <f>S268+Q268+G268+E268</f>
        <v>0</v>
      </c>
      <c r="U268" s="69">
        <v>1.7999999999999998</v>
      </c>
    </row>
    <row r="269" spans="1:21" x14ac:dyDescent="0.25">
      <c r="L269" s="133"/>
    </row>
  </sheetData>
  <autoFilter ref="D2:O268"/>
  <sortState ref="D3:Z266">
    <sortCondition descending="1" ref="U3:U266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4F4ED100252D41B50BAB6500027636" ma:contentTypeVersion="18" ma:contentTypeDescription="Vytvoří nový dokument" ma:contentTypeScope="" ma:versionID="639b50d1e0b773f83d8454ad2b386761">
  <xsd:schema xmlns:xsd="http://www.w3.org/2001/XMLSchema" xmlns:xs="http://www.w3.org/2001/XMLSchema" xmlns:p="http://schemas.microsoft.com/office/2006/metadata/properties" xmlns:ns3="09711616-428a-46e6-87ea-f35335e58481" xmlns:ns4="94c6feff-1dad-4545-bf4f-f4690521366c" targetNamespace="http://schemas.microsoft.com/office/2006/metadata/properties" ma:root="true" ma:fieldsID="1e7c15324aec96e54765221491d7bca5" ns3:_="" ns4:_="">
    <xsd:import namespace="09711616-428a-46e6-87ea-f35335e58481"/>
    <xsd:import namespace="94c6feff-1dad-4545-bf4f-f469052136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11616-428a-46e6-87ea-f35335e584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feff-1dad-4545-bf4f-f469052136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c6feff-1dad-4545-bf4f-f469052136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A05F7-0F97-480A-9EC9-17D4DC578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711616-428a-46e6-87ea-f35335e58481"/>
    <ds:schemaRef ds:uri="94c6feff-1dad-4545-bf4f-f469052136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822DF-AFDB-4532-87DE-BB3530DB73E3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09711616-428a-46e6-87ea-f35335e58481"/>
    <ds:schemaRef ds:uri="http://schemas.openxmlformats.org/package/2006/metadata/core-properties"/>
    <ds:schemaRef ds:uri="94c6feff-1dad-4545-bf4f-f4690521366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728A97-472E-4980-A0D8-ED311AC09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vokoujar</cp:lastModifiedBy>
  <cp:lastPrinted>2024-01-24T08:26:18Z</cp:lastPrinted>
  <dcterms:created xsi:type="dcterms:W3CDTF">2023-12-06T08:16:21Z</dcterms:created>
  <dcterms:modified xsi:type="dcterms:W3CDTF">2024-02-15T14:17:20Z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0x010100204F4ED100252D41B50BAB6500027636</vt:lpwstr>
  </property>
</Properties>
</file>