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Julča\dokumenty vzory\"/>
    </mc:Choice>
  </mc:AlternateContent>
  <bookViews>
    <workbookView xWindow="0" yWindow="0" windowWidth="28800" windowHeight="12345"/>
  </bookViews>
  <sheets>
    <sheet name="kalkulace" sheetId="1" r:id="rId1"/>
    <sheet name="vyúčtovaní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2" l="1"/>
  <c r="B22" i="1"/>
  <c r="D25" i="2" l="1"/>
  <c r="B25" i="2"/>
  <c r="B25" i="1" l="1"/>
  <c r="C28" i="1" l="1"/>
  <c r="B28" i="1"/>
  <c r="C25" i="1"/>
  <c r="C26" i="1" s="1"/>
  <c r="C22" i="1"/>
  <c r="C23" i="1" s="1"/>
  <c r="C20" i="1"/>
  <c r="C29" i="1" l="1"/>
  <c r="C30" i="1" s="1"/>
  <c r="E24" i="2"/>
  <c r="D24" i="2"/>
  <c r="C24" i="2"/>
  <c r="C31" i="1" l="1"/>
  <c r="C33" i="1" s="1"/>
  <c r="C34" i="1" s="1"/>
  <c r="C35" i="1" s="1"/>
  <c r="E25" i="2"/>
  <c r="C25" i="2"/>
  <c r="E26" i="2" l="1"/>
  <c r="B26" i="1"/>
  <c r="B23" i="1"/>
  <c r="B20" i="1"/>
  <c r="B29" i="1" l="1"/>
  <c r="B30" i="1" s="1"/>
  <c r="B31" i="1" s="1"/>
  <c r="B32" i="1" l="1"/>
  <c r="B33" i="1" s="1"/>
  <c r="B34" i="1" s="1"/>
  <c r="B35" i="1" s="1"/>
</calcChain>
</file>

<file path=xl/comments1.xml><?xml version="1.0" encoding="utf-8"?>
<comments xmlns="http://schemas.openxmlformats.org/spreadsheetml/2006/main">
  <authors>
    <author>hrinojan</author>
  </authors>
  <commentList>
    <comment ref="A30" authorId="0" shapeId="0">
      <text>
        <r>
          <rPr>
            <b/>
            <sz val="9"/>
            <color indexed="81"/>
            <rFont val="Tahoma"/>
            <family val="2"/>
            <charset val="238"/>
          </rPr>
          <t>hrinojan:</t>
        </r>
        <r>
          <rPr>
            <sz val="9"/>
            <color indexed="81"/>
            <rFont val="Tahoma"/>
            <family val="2"/>
            <charset val="238"/>
          </rPr>
          <t xml:space="preserve">
součet bodu 2) + 3)
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38"/>
          </rPr>
          <t>hrinojan:</t>
        </r>
        <r>
          <rPr>
            <sz val="9"/>
            <color indexed="81"/>
            <rFont val="Tahoma"/>
            <family val="2"/>
            <charset val="238"/>
          </rPr>
          <t xml:space="preserve">
počáta se z bodu 3)
</t>
        </r>
      </text>
    </comment>
  </commentList>
</comments>
</file>

<file path=xl/sharedStrings.xml><?xml version="1.0" encoding="utf-8"?>
<sst xmlns="http://schemas.openxmlformats.org/spreadsheetml/2006/main" count="53" uniqueCount="47">
  <si>
    <t>Kalkulace zakázky OEČ číslo:</t>
  </si>
  <si>
    <t>Vyplnit POUZE žluté políčka !!!!!!</t>
  </si>
  <si>
    <t>Položka</t>
  </si>
  <si>
    <t>Návrh kalkulace</t>
  </si>
  <si>
    <t>Skutečnost</t>
  </si>
  <si>
    <t>Materiál</t>
  </si>
  <si>
    <t>Služby</t>
  </si>
  <si>
    <t>Cestovné</t>
  </si>
  <si>
    <t>1) Věcné náklady CELKEM</t>
  </si>
  <si>
    <t>Mzdy, odměny</t>
  </si>
  <si>
    <t>DPČ</t>
  </si>
  <si>
    <t>Náhrady za dovolenou (13%) (jenom mzdy + odměny)</t>
  </si>
  <si>
    <t>2) Osobní náklady CELKEM</t>
  </si>
  <si>
    <t>3) Přímé náklady CELKEM (věcné + osobní náklady )</t>
  </si>
  <si>
    <t>4) Réžie fakulty (15%) z bodu 3)</t>
  </si>
  <si>
    <t>5) Zisk fakulty (min.10% z nákladů) stanovuje řešitel</t>
  </si>
  <si>
    <t>6) Cena bez DPH</t>
  </si>
  <si>
    <t>7) DPH 21%</t>
  </si>
  <si>
    <t>8) CELKEM Cena s DPH</t>
  </si>
  <si>
    <t>Datum</t>
  </si>
  <si>
    <t>Podpis odp. řešitele</t>
  </si>
  <si>
    <t>Podpis ved. Pracoviště</t>
  </si>
  <si>
    <t>Podpis taj. Fakulty</t>
  </si>
  <si>
    <t xml:space="preserve">Vedoucí pracoviště spolu s odpovědným řešitelem svým podpisem potvrzují kalkulaci i vyúčtování. V případě potřeby musí být schopni vysvětlit a obhájit jednotlivé náklady (odběrateli, finančnímu úřadu a pod.).
Pracoviště předkládá 2x do odd. DČ, po podpisu taj. fakulty vrátí odd. DČ 1x pracovišti, na tomto výtisku předloží pracoviště do odd. DČ vyúčtování ( s formulářem  „Osobní náklady a Stipendia“).
% režie v souladu s části VI. směrnice č. 24/1999.
Po podpisu vyúčtování taj. fakulty vyhotoví odd. DČ  fakturu.
Položka Mzdy -náhrady za dov. se stanoví s ohledem na předpokládané termíny výplat odměn a případné následné čerpání dovolených v následujících čtvrtletích. Pokud by stanovená částka byla nižší než skutečně vyplacené náhrady, bude rozdíl pokryt z mezd hlavní činnosti pracoviště.
</t>
  </si>
  <si>
    <t xml:space="preserve">Návrh na vyúčtování zakázky OEČ číslo: </t>
  </si>
  <si>
    <t>jméno a příjmění</t>
  </si>
  <si>
    <t>Odměna</t>
  </si>
  <si>
    <t>DPP</t>
  </si>
  <si>
    <t>CELKEM náklady</t>
  </si>
  <si>
    <t>Mzdy a odvody celkem</t>
  </si>
  <si>
    <t>DPČ a odvody celkem</t>
  </si>
  <si>
    <t>Součet bez odvodů</t>
  </si>
  <si>
    <t>Součet s odvody</t>
  </si>
  <si>
    <t>Název zakázky : Kurz vyrovnávací matematika</t>
  </si>
  <si>
    <t xml:space="preserve">Objednatel: </t>
  </si>
  <si>
    <t>Různé</t>
  </si>
  <si>
    <t>DPP (do 10.000 Kč měsíčně)</t>
  </si>
  <si>
    <t>Podpis ved. pracoviště</t>
  </si>
  <si>
    <t>Podpis taj. fakulty</t>
  </si>
  <si>
    <t xml:space="preserve">Pracoviště : </t>
  </si>
  <si>
    <t>Řešitel :</t>
  </si>
  <si>
    <t xml:space="preserve">Termín plnění: </t>
  </si>
  <si>
    <t>Název zakázky :</t>
  </si>
  <si>
    <t xml:space="preserve">Řešitel : </t>
  </si>
  <si>
    <t>(osobní náklady)</t>
  </si>
  <si>
    <t>odvody 33.8%</t>
  </si>
  <si>
    <t>odvody 34.8% (33.8% SP+ZP, 1% soc.fond)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</si>
</sst>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Border="1"/>
    <xf numFmtId="0" fontId="0" fillId="0" borderId="0" xfId="0" applyFont="1"/>
    <xf numFmtId="0" fontId="1" fillId="0" borderId="0" xfId="0" applyFont="1" applyBorder="1"/>
    <xf numFmtId="0" fontId="3" fillId="0" borderId="0" xfId="0" applyFont="1" applyBorder="1" applyAlignment="1">
      <alignment horizontal="left" vertical="top"/>
    </xf>
    <xf numFmtId="0" fontId="4" fillId="0" borderId="0" xfId="0" applyFont="1"/>
    <xf numFmtId="0" fontId="5" fillId="2" borderId="1" xfId="0" applyFont="1" applyFill="1" applyBorder="1"/>
    <xf numFmtId="0" fontId="2" fillId="3" borderId="4" xfId="0" applyFont="1" applyFill="1" applyBorder="1"/>
    <xf numFmtId="164" fontId="2" fillId="3" borderId="5" xfId="0" applyNumberFormat="1" applyFont="1" applyFill="1" applyBorder="1"/>
    <xf numFmtId="0" fontId="6" fillId="4" borderId="0" xfId="0" applyFont="1" applyFill="1"/>
    <xf numFmtId="0" fontId="5" fillId="2" borderId="4" xfId="0" applyFont="1" applyFill="1" applyBorder="1"/>
    <xf numFmtId="164" fontId="5" fillId="2" borderId="5" xfId="0" applyNumberFormat="1" applyFont="1" applyFill="1" applyBorder="1"/>
    <xf numFmtId="0" fontId="2" fillId="4" borderId="4" xfId="0" applyFont="1" applyFill="1" applyBorder="1"/>
    <xf numFmtId="164" fontId="2" fillId="4" borderId="5" xfId="0" applyNumberFormat="1" applyFont="1" applyFill="1" applyBorder="1"/>
    <xf numFmtId="0" fontId="2" fillId="4" borderId="5" xfId="0" applyFont="1" applyFill="1" applyBorder="1"/>
    <xf numFmtId="0" fontId="2" fillId="4" borderId="6" xfId="0" applyFont="1" applyFill="1" applyBorder="1"/>
    <xf numFmtId="0" fontId="2" fillId="4" borderId="7" xfId="0" applyFont="1" applyFill="1" applyBorder="1"/>
    <xf numFmtId="0" fontId="3" fillId="4" borderId="0" xfId="0" applyFont="1" applyFill="1" applyBorder="1"/>
    <xf numFmtId="0" fontId="1" fillId="0" borderId="0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/>
    <xf numFmtId="164" fontId="5" fillId="2" borderId="5" xfId="0" applyNumberFormat="1" applyFont="1" applyFill="1" applyBorder="1" applyAlignment="1"/>
    <xf numFmtId="14" fontId="2" fillId="4" borderId="5" xfId="0" applyNumberFormat="1" applyFont="1" applyFill="1" applyBorder="1"/>
    <xf numFmtId="0" fontId="2" fillId="3" borderId="5" xfId="0" applyFont="1" applyFill="1" applyBorder="1"/>
    <xf numFmtId="49" fontId="1" fillId="0" borderId="0" xfId="0" applyNumberFormat="1" applyFont="1" applyBorder="1"/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7" fillId="0" borderId="0" xfId="0" applyFont="1" applyAlignment="1">
      <alignment horizontal="left" vertical="top" wrapText="1"/>
    </xf>
    <xf numFmtId="49" fontId="2" fillId="0" borderId="0" xfId="0" applyNumberFormat="1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43"/>
  <sheetViews>
    <sheetView tabSelected="1" workbookViewId="0">
      <selection activeCell="B23" sqref="B23"/>
    </sheetView>
  </sheetViews>
  <sheetFormatPr defaultRowHeight="15" x14ac:dyDescent="0.25"/>
  <cols>
    <col min="1" max="1" width="66.42578125" style="2" customWidth="1"/>
    <col min="2" max="2" width="23.85546875" style="2" bestFit="1" customWidth="1"/>
    <col min="3" max="3" width="20.7109375" style="2" customWidth="1"/>
    <col min="4" max="5" width="9.85546875" style="2" bestFit="1" customWidth="1"/>
    <col min="6" max="16384" width="9.140625" style="2"/>
  </cols>
  <sheetData>
    <row r="1" spans="1:3" x14ac:dyDescent="0.25">
      <c r="A1" s="1"/>
      <c r="B1" s="1"/>
      <c r="C1" s="1"/>
    </row>
    <row r="2" spans="1:3" ht="26.25" x14ac:dyDescent="0.4">
      <c r="A2" s="3" t="s">
        <v>0</v>
      </c>
      <c r="B2" s="24"/>
      <c r="C2" s="1"/>
    </row>
    <row r="3" spans="1:3" x14ac:dyDescent="0.25">
      <c r="A3" s="1"/>
      <c r="B3" s="1"/>
      <c r="C3" s="1"/>
    </row>
    <row r="4" spans="1:3" ht="18.75" x14ac:dyDescent="0.3">
      <c r="A4" s="28" t="s">
        <v>42</v>
      </c>
      <c r="B4" s="28"/>
      <c r="C4" s="28"/>
    </row>
    <row r="5" spans="1:3" ht="18.75" x14ac:dyDescent="0.3">
      <c r="A5" s="28" t="s">
        <v>34</v>
      </c>
      <c r="B5" s="28"/>
      <c r="C5" s="28"/>
    </row>
    <row r="6" spans="1:3" ht="18.75" x14ac:dyDescent="0.3">
      <c r="A6" s="29" t="s">
        <v>39</v>
      </c>
      <c r="B6" s="29"/>
      <c r="C6" s="29"/>
    </row>
    <row r="7" spans="1:3" ht="18.75" x14ac:dyDescent="0.3">
      <c r="A7" s="29" t="s">
        <v>40</v>
      </c>
      <c r="B7" s="29"/>
      <c r="C7" s="29"/>
    </row>
    <row r="8" spans="1:3" ht="18.75" x14ac:dyDescent="0.25">
      <c r="A8" s="30" t="s">
        <v>41</v>
      </c>
      <c r="B8" s="30"/>
      <c r="C8" s="30"/>
    </row>
    <row r="9" spans="1:3" ht="15.75" x14ac:dyDescent="0.25">
      <c r="A9" s="4"/>
      <c r="B9" s="4"/>
      <c r="C9" s="4"/>
    </row>
    <row r="10" spans="1:3" ht="15.75" x14ac:dyDescent="0.25">
      <c r="A10" s="4"/>
      <c r="B10" s="4"/>
      <c r="C10" s="4"/>
    </row>
    <row r="11" spans="1:3" ht="15.75" x14ac:dyDescent="0.25">
      <c r="A11" s="4"/>
      <c r="B11" s="4"/>
      <c r="C11" s="4"/>
    </row>
    <row r="12" spans="1:3" x14ac:dyDescent="0.25">
      <c r="A12" s="1"/>
      <c r="B12" s="1"/>
      <c r="C12" s="1"/>
    </row>
    <row r="13" spans="1:3" ht="16.5" thickBot="1" x14ac:dyDescent="0.3">
      <c r="A13" s="5" t="s">
        <v>1</v>
      </c>
    </row>
    <row r="14" spans="1:3" ht="18.75" x14ac:dyDescent="0.3">
      <c r="A14" s="6" t="s">
        <v>2</v>
      </c>
      <c r="B14" s="25" t="s">
        <v>3</v>
      </c>
      <c r="C14" s="26" t="s">
        <v>4</v>
      </c>
    </row>
    <row r="15" spans="1:3" s="9" customFormat="1" ht="18.75" x14ac:dyDescent="0.3">
      <c r="A15" s="7" t="s">
        <v>5</v>
      </c>
      <c r="B15" s="8">
        <v>0</v>
      </c>
      <c r="C15" s="8">
        <v>0</v>
      </c>
    </row>
    <row r="16" spans="1:3" s="9" customFormat="1" ht="18.75" x14ac:dyDescent="0.3">
      <c r="A16" s="7" t="s">
        <v>6</v>
      </c>
      <c r="B16" s="8">
        <v>0</v>
      </c>
      <c r="C16" s="8">
        <v>0</v>
      </c>
    </row>
    <row r="17" spans="1:3" s="9" customFormat="1" ht="18.75" x14ac:dyDescent="0.3">
      <c r="A17" s="7" t="s">
        <v>7</v>
      </c>
      <c r="B17" s="8">
        <v>0</v>
      </c>
      <c r="C17" s="8">
        <v>0</v>
      </c>
    </row>
    <row r="18" spans="1:3" s="9" customFormat="1" ht="18.75" x14ac:dyDescent="0.3">
      <c r="A18" s="7"/>
      <c r="B18" s="8">
        <v>0</v>
      </c>
      <c r="C18" s="8">
        <v>0</v>
      </c>
    </row>
    <row r="19" spans="1:3" s="9" customFormat="1" ht="18.75" x14ac:dyDescent="0.3">
      <c r="A19" s="7" t="s">
        <v>35</v>
      </c>
      <c r="B19" s="8">
        <v>0</v>
      </c>
      <c r="C19" s="8">
        <v>0</v>
      </c>
    </row>
    <row r="20" spans="1:3" s="9" customFormat="1" ht="18.75" x14ac:dyDescent="0.3">
      <c r="A20" s="10" t="s">
        <v>8</v>
      </c>
      <c r="B20" s="11">
        <f>SUM(B15:B19)</f>
        <v>0</v>
      </c>
      <c r="C20" s="11">
        <f>SUM(C15:C19)</f>
        <v>0</v>
      </c>
    </row>
    <row r="21" spans="1:3" s="9" customFormat="1" ht="18.75" x14ac:dyDescent="0.3">
      <c r="A21" s="7" t="s">
        <v>9</v>
      </c>
      <c r="B21" s="8"/>
      <c r="C21" s="8">
        <v>0</v>
      </c>
    </row>
    <row r="22" spans="1:3" s="9" customFormat="1" ht="18.75" x14ac:dyDescent="0.3">
      <c r="A22" s="12" t="s">
        <v>46</v>
      </c>
      <c r="B22" s="13">
        <f>B21*0.348</f>
        <v>0</v>
      </c>
      <c r="C22" s="13">
        <f>C21*0.35</f>
        <v>0</v>
      </c>
    </row>
    <row r="23" spans="1:3" s="9" customFormat="1" ht="18.75" x14ac:dyDescent="0.3">
      <c r="A23" s="12" t="s">
        <v>29</v>
      </c>
      <c r="B23" s="13">
        <f>B21+B22</f>
        <v>0</v>
      </c>
      <c r="C23" s="13">
        <f>C21+C22</f>
        <v>0</v>
      </c>
    </row>
    <row r="24" spans="1:3" s="9" customFormat="1" ht="18.75" x14ac:dyDescent="0.3">
      <c r="A24" s="7" t="s">
        <v>10</v>
      </c>
      <c r="B24" s="8"/>
      <c r="C24" s="8">
        <v>0</v>
      </c>
    </row>
    <row r="25" spans="1:3" s="9" customFormat="1" ht="18.75" x14ac:dyDescent="0.3">
      <c r="A25" s="12" t="s">
        <v>45</v>
      </c>
      <c r="B25" s="13">
        <f>B24*0.338</f>
        <v>0</v>
      </c>
      <c r="C25" s="13">
        <f>C24*0.34</f>
        <v>0</v>
      </c>
    </row>
    <row r="26" spans="1:3" s="9" customFormat="1" ht="18.75" x14ac:dyDescent="0.3">
      <c r="A26" s="12" t="s">
        <v>30</v>
      </c>
      <c r="B26" s="13">
        <f>B24+B25</f>
        <v>0</v>
      </c>
      <c r="C26" s="13">
        <f>C24+C25</f>
        <v>0</v>
      </c>
    </row>
    <row r="27" spans="1:3" s="9" customFormat="1" ht="18.75" x14ac:dyDescent="0.3">
      <c r="A27" s="7" t="s">
        <v>36</v>
      </c>
      <c r="B27" s="8"/>
      <c r="C27" s="8">
        <v>0</v>
      </c>
    </row>
    <row r="28" spans="1:3" s="9" customFormat="1" ht="18.75" x14ac:dyDescent="0.3">
      <c r="A28" s="12" t="s">
        <v>11</v>
      </c>
      <c r="B28" s="13">
        <f>PRODUCT(B21,0.13)</f>
        <v>0.13</v>
      </c>
      <c r="C28" s="13">
        <f>PRODUCT(C21,0.13)</f>
        <v>0</v>
      </c>
    </row>
    <row r="29" spans="1:3" s="9" customFormat="1" ht="18.75" x14ac:dyDescent="0.3">
      <c r="A29" s="10" t="s">
        <v>12</v>
      </c>
      <c r="B29" s="11">
        <f>B23+B26+B27+B28</f>
        <v>0.13</v>
      </c>
      <c r="C29" s="11">
        <f>C23+C26+C27+C28</f>
        <v>0</v>
      </c>
    </row>
    <row r="30" spans="1:3" s="9" customFormat="1" ht="18.75" x14ac:dyDescent="0.3">
      <c r="A30" s="10" t="s">
        <v>13</v>
      </c>
      <c r="B30" s="11">
        <f>B29+B20</f>
        <v>0.13</v>
      </c>
      <c r="C30" s="11">
        <f>C29+C20</f>
        <v>0</v>
      </c>
    </row>
    <row r="31" spans="1:3" s="9" customFormat="1" ht="18.75" x14ac:dyDescent="0.3">
      <c r="A31" s="12" t="s">
        <v>14</v>
      </c>
      <c r="B31" s="13">
        <f>B30*0.15</f>
        <v>1.95E-2</v>
      </c>
      <c r="C31" s="13">
        <f>C30*0.15</f>
        <v>0</v>
      </c>
    </row>
    <row r="32" spans="1:3" s="9" customFormat="1" ht="18.75" x14ac:dyDescent="0.3">
      <c r="A32" s="7" t="s">
        <v>15</v>
      </c>
      <c r="B32" s="13">
        <f>B30*0.1</f>
        <v>1.3000000000000001E-2</v>
      </c>
      <c r="C32" s="13">
        <v>0</v>
      </c>
    </row>
    <row r="33" spans="1:3" s="9" customFormat="1" ht="18.75" x14ac:dyDescent="0.3">
      <c r="A33" s="12" t="s">
        <v>16</v>
      </c>
      <c r="B33" s="13">
        <f>B30+B31+B32</f>
        <v>0.16250000000000001</v>
      </c>
      <c r="C33" s="13">
        <f>C30+C31+C32</f>
        <v>0</v>
      </c>
    </row>
    <row r="34" spans="1:3" s="9" customFormat="1" ht="18.75" x14ac:dyDescent="0.3">
      <c r="A34" s="12" t="s">
        <v>17</v>
      </c>
      <c r="B34" s="13">
        <f>B33*0.21</f>
        <v>3.4125000000000003E-2</v>
      </c>
      <c r="C34" s="13">
        <f>C33*0.21</f>
        <v>0</v>
      </c>
    </row>
    <row r="35" spans="1:3" s="9" customFormat="1" ht="18.75" x14ac:dyDescent="0.3">
      <c r="A35" s="10" t="s">
        <v>18</v>
      </c>
      <c r="B35" s="11">
        <f>B33+B34</f>
        <v>0.19662499999999999</v>
      </c>
      <c r="C35" s="11">
        <f>C33+C34</f>
        <v>0</v>
      </c>
    </row>
    <row r="36" spans="1:3" s="9" customFormat="1" ht="18.75" x14ac:dyDescent="0.3">
      <c r="A36" s="12" t="s">
        <v>19</v>
      </c>
      <c r="B36" s="22"/>
      <c r="C36" s="22"/>
    </row>
    <row r="37" spans="1:3" s="9" customFormat="1" ht="18.75" x14ac:dyDescent="0.3">
      <c r="A37" s="12" t="s">
        <v>20</v>
      </c>
      <c r="B37" s="14"/>
      <c r="C37" s="14"/>
    </row>
    <row r="38" spans="1:3" s="9" customFormat="1" ht="18.75" x14ac:dyDescent="0.3">
      <c r="A38" s="12" t="s">
        <v>21</v>
      </c>
      <c r="B38" s="14"/>
      <c r="C38" s="14"/>
    </row>
    <row r="39" spans="1:3" s="9" customFormat="1" ht="19.5" thickBot="1" x14ac:dyDescent="0.35">
      <c r="A39" s="15" t="s">
        <v>22</v>
      </c>
      <c r="B39" s="16"/>
      <c r="C39" s="16"/>
    </row>
    <row r="40" spans="1:3" s="9" customFormat="1" ht="15.75" x14ac:dyDescent="0.25">
      <c r="A40" s="17"/>
      <c r="B40" s="17"/>
      <c r="C40" s="17"/>
    </row>
    <row r="41" spans="1:3" s="9" customFormat="1" ht="15.75" x14ac:dyDescent="0.25">
      <c r="A41" s="17"/>
      <c r="B41" s="17"/>
      <c r="C41" s="17"/>
    </row>
    <row r="43" spans="1:3" x14ac:dyDescent="0.25">
      <c r="A43" s="27" t="s">
        <v>23</v>
      </c>
      <c r="B43" s="27"/>
      <c r="C43" s="27"/>
    </row>
  </sheetData>
  <sheetProtection selectLockedCells="1"/>
  <mergeCells count="6">
    <mergeCell ref="A43:C43"/>
    <mergeCell ref="A4:C4"/>
    <mergeCell ref="A5:C5"/>
    <mergeCell ref="A6:C6"/>
    <mergeCell ref="A7:C7"/>
    <mergeCell ref="A8:C8"/>
  </mergeCells>
  <pageMargins left="0.70866141732283472" right="0.70866141732283472" top="0.78740157480314965" bottom="0.78740157480314965" header="0.31496062992125984" footer="0.31496062992125984"/>
  <pageSetup paperSize="9" scale="7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4" workbookViewId="0">
      <selection activeCell="E25" sqref="E25"/>
    </sheetView>
  </sheetViews>
  <sheetFormatPr defaultRowHeight="15" x14ac:dyDescent="0.25"/>
  <cols>
    <col min="1" max="1" width="27.28515625" style="2" customWidth="1"/>
    <col min="2" max="2" width="17" style="2" customWidth="1"/>
    <col min="3" max="3" width="16.7109375" style="2" customWidth="1"/>
    <col min="4" max="4" width="19.42578125" style="2" customWidth="1"/>
    <col min="5" max="5" width="21.8554687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ht="26.25" x14ac:dyDescent="0.4">
      <c r="A2" s="3" t="s">
        <v>24</v>
      </c>
      <c r="B2" s="1"/>
      <c r="C2" s="1"/>
      <c r="D2" s="1"/>
      <c r="E2" s="24"/>
    </row>
    <row r="3" spans="1:5" ht="26.25" x14ac:dyDescent="0.4">
      <c r="A3" s="32" t="s">
        <v>44</v>
      </c>
      <c r="B3" s="32"/>
      <c r="C3" s="32"/>
    </row>
    <row r="4" spans="1:5" ht="26.25" x14ac:dyDescent="0.4">
      <c r="A4" s="18"/>
      <c r="B4" s="18"/>
      <c r="C4" s="18"/>
      <c r="D4" s="18"/>
      <c r="E4" s="18"/>
    </row>
    <row r="5" spans="1:5" ht="37.5" customHeight="1" x14ac:dyDescent="0.3">
      <c r="A5" s="31" t="s">
        <v>33</v>
      </c>
      <c r="B5" s="31"/>
      <c r="C5" s="31"/>
      <c r="D5" s="31"/>
      <c r="E5" s="31"/>
    </row>
    <row r="6" spans="1:5" ht="18.75" x14ac:dyDescent="0.3">
      <c r="A6" s="28" t="s">
        <v>34</v>
      </c>
      <c r="B6" s="28"/>
      <c r="C6" s="28"/>
    </row>
    <row r="7" spans="1:5" ht="18.75" x14ac:dyDescent="0.3">
      <c r="A7" s="29" t="s">
        <v>39</v>
      </c>
      <c r="B7" s="29"/>
      <c r="C7" s="29"/>
    </row>
    <row r="8" spans="1:5" ht="18.75" x14ac:dyDescent="0.3">
      <c r="A8" s="29" t="s">
        <v>43</v>
      </c>
      <c r="B8" s="29"/>
      <c r="C8" s="29"/>
    </row>
    <row r="9" spans="1:5" ht="18.75" x14ac:dyDescent="0.25">
      <c r="A9" s="30" t="s">
        <v>41</v>
      </c>
      <c r="B9" s="30"/>
      <c r="C9" s="30"/>
    </row>
    <row r="10" spans="1:5" ht="15.75" x14ac:dyDescent="0.25">
      <c r="A10" s="4"/>
      <c r="B10" s="4"/>
      <c r="C10" s="4"/>
      <c r="D10" s="4"/>
      <c r="E10" s="4"/>
    </row>
    <row r="11" spans="1:5" ht="15.75" x14ac:dyDescent="0.25">
      <c r="A11" s="4"/>
      <c r="B11" s="4"/>
      <c r="C11" s="4"/>
      <c r="D11" s="4"/>
      <c r="E11" s="4"/>
    </row>
    <row r="12" spans="1:5" x14ac:dyDescent="0.25">
      <c r="A12" s="1"/>
      <c r="B12" s="1"/>
      <c r="C12" s="1"/>
      <c r="D12" s="1"/>
      <c r="E12" s="1"/>
    </row>
    <row r="13" spans="1:5" ht="15.75" x14ac:dyDescent="0.25">
      <c r="A13" s="5"/>
    </row>
    <row r="14" spans="1:5" ht="18.75" x14ac:dyDescent="0.3">
      <c r="A14" s="19" t="s">
        <v>25</v>
      </c>
      <c r="B14" s="19" t="s">
        <v>26</v>
      </c>
      <c r="C14" s="19" t="s">
        <v>27</v>
      </c>
      <c r="D14" s="19" t="s">
        <v>10</v>
      </c>
      <c r="E14" s="19"/>
    </row>
    <row r="15" spans="1:5" s="9" customFormat="1" ht="18.75" x14ac:dyDescent="0.3">
      <c r="A15" s="23"/>
      <c r="B15" s="8"/>
      <c r="C15" s="8"/>
      <c r="D15" s="8"/>
      <c r="E15" s="8"/>
    </row>
    <row r="16" spans="1:5" s="9" customFormat="1" ht="18.75" x14ac:dyDescent="0.3">
      <c r="A16" s="23"/>
      <c r="B16" s="8"/>
      <c r="C16" s="8"/>
      <c r="D16" s="8"/>
      <c r="E16" s="8"/>
    </row>
    <row r="17" spans="1:5" s="9" customFormat="1" ht="18.75" x14ac:dyDescent="0.3">
      <c r="A17" s="23"/>
      <c r="B17" s="8"/>
      <c r="C17" s="8"/>
      <c r="D17" s="8"/>
      <c r="E17" s="8"/>
    </row>
    <row r="18" spans="1:5" s="9" customFormat="1" ht="18.75" x14ac:dyDescent="0.3">
      <c r="A18" s="23"/>
      <c r="B18" s="8"/>
      <c r="C18" s="8"/>
      <c r="D18" s="8"/>
      <c r="E18" s="8"/>
    </row>
    <row r="19" spans="1:5" s="9" customFormat="1" ht="18.75" x14ac:dyDescent="0.3">
      <c r="A19" s="23"/>
      <c r="B19" s="8"/>
      <c r="C19" s="8"/>
      <c r="D19" s="8"/>
      <c r="E19" s="8"/>
    </row>
    <row r="20" spans="1:5" s="9" customFormat="1" ht="18.75" x14ac:dyDescent="0.3">
      <c r="A20" s="23"/>
      <c r="B20" s="23"/>
      <c r="C20" s="23"/>
      <c r="D20" s="8"/>
      <c r="E20" s="23"/>
    </row>
    <row r="21" spans="1:5" s="9" customFormat="1" ht="18.75" x14ac:dyDescent="0.3">
      <c r="A21" s="23"/>
      <c r="B21" s="23"/>
      <c r="C21" s="23"/>
      <c r="D21" s="23"/>
      <c r="E21" s="8"/>
    </row>
    <row r="22" spans="1:5" s="9" customFormat="1" ht="18.75" x14ac:dyDescent="0.3">
      <c r="A22" s="23"/>
      <c r="B22" s="23"/>
      <c r="C22" s="23"/>
      <c r="D22" s="23"/>
      <c r="E22" s="8"/>
    </row>
    <row r="23" spans="1:5" s="9" customFormat="1" ht="18.75" x14ac:dyDescent="0.3">
      <c r="A23" s="23"/>
      <c r="B23" s="23"/>
      <c r="C23" s="23"/>
      <c r="D23" s="23"/>
      <c r="E23" s="8"/>
    </row>
    <row r="24" spans="1:5" s="9" customFormat="1" ht="18.75" x14ac:dyDescent="0.3">
      <c r="A24" s="14" t="s">
        <v>31</v>
      </c>
      <c r="B24" s="13">
        <f>SUM(B15:B23)</f>
        <v>0</v>
      </c>
      <c r="C24" s="13">
        <f>SUM(C15:C23)</f>
        <v>0</v>
      </c>
      <c r="D24" s="13">
        <f>SUM(D15:D23)</f>
        <v>0</v>
      </c>
      <c r="E24" s="13">
        <f>SUM(E15:E23)</f>
        <v>0</v>
      </c>
    </row>
    <row r="25" spans="1:5" s="9" customFormat="1" ht="18.75" x14ac:dyDescent="0.3">
      <c r="A25" s="14" t="s">
        <v>32</v>
      </c>
      <c r="B25" s="13">
        <f>SUM(B15:B23)*1.348</f>
        <v>0</v>
      </c>
      <c r="C25" s="13">
        <f>SUM(C15:C23)</f>
        <v>0</v>
      </c>
      <c r="D25" s="13">
        <f>SUM(D15:D23)*1.338</f>
        <v>0</v>
      </c>
      <c r="E25" s="13">
        <f>SUM(E15:E23)</f>
        <v>0</v>
      </c>
    </row>
    <row r="26" spans="1:5" s="9" customFormat="1" ht="18.75" x14ac:dyDescent="0.3">
      <c r="A26" s="20" t="s">
        <v>28</v>
      </c>
      <c r="B26" s="21"/>
      <c r="C26" s="21"/>
      <c r="D26" s="21"/>
      <c r="E26" s="21">
        <f>SUM(B25:E25)</f>
        <v>0</v>
      </c>
    </row>
    <row r="27" spans="1:5" s="9" customFormat="1" ht="18.75" x14ac:dyDescent="0.3">
      <c r="A27" s="14" t="s">
        <v>19</v>
      </c>
      <c r="B27" s="33"/>
      <c r="C27" s="33"/>
      <c r="D27" s="33"/>
      <c r="E27" s="33"/>
    </row>
    <row r="28" spans="1:5" s="9" customFormat="1" ht="18.75" x14ac:dyDescent="0.3">
      <c r="A28" s="14" t="s">
        <v>20</v>
      </c>
      <c r="B28" s="33"/>
      <c r="C28" s="33"/>
      <c r="D28" s="33"/>
      <c r="E28" s="33"/>
    </row>
    <row r="29" spans="1:5" s="9" customFormat="1" ht="18.75" x14ac:dyDescent="0.3">
      <c r="A29" s="14" t="s">
        <v>37</v>
      </c>
      <c r="B29" s="33"/>
      <c r="C29" s="33"/>
      <c r="D29" s="33"/>
      <c r="E29" s="33"/>
    </row>
    <row r="30" spans="1:5" s="9" customFormat="1" ht="18.75" x14ac:dyDescent="0.3">
      <c r="A30" s="14" t="s">
        <v>38</v>
      </c>
      <c r="B30" s="33"/>
      <c r="C30" s="33"/>
      <c r="D30" s="33"/>
      <c r="E30" s="33"/>
    </row>
    <row r="32" spans="1:5" x14ac:dyDescent="0.25">
      <c r="A32" s="27"/>
      <c r="B32" s="27"/>
      <c r="C32" s="27"/>
    </row>
  </sheetData>
  <mergeCells count="11">
    <mergeCell ref="B27:E27"/>
    <mergeCell ref="B28:E28"/>
    <mergeCell ref="B29:E29"/>
    <mergeCell ref="B30:E30"/>
    <mergeCell ref="A32:C32"/>
    <mergeCell ref="A9:C9"/>
    <mergeCell ref="A5:E5"/>
    <mergeCell ref="A3:C3"/>
    <mergeCell ref="A6:C6"/>
    <mergeCell ref="A7:C7"/>
    <mergeCell ref="A8:C8"/>
  </mergeCells>
  <pageMargins left="0.23622047244094491" right="0.23622047244094491" top="0.74803149606299213" bottom="0.74803149606299213" header="0.31496062992125984" footer="0.31496062992125984"/>
  <pageSetup paperSize="9" scale="90" orientation="portrait" r:id="rId1"/>
  <ignoredErrors>
    <ignoredError sqref="D2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kalkulace</vt:lpstr>
      <vt:lpstr>vyúčtovaní</vt:lpstr>
    </vt:vector>
  </TitlesOfParts>
  <Company>CVUT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hrinojan</dc:creator>
  <cp:lastModifiedBy>user</cp:lastModifiedBy>
  <cp:lastPrinted>2019-12-06T10:45:23Z</cp:lastPrinted>
  <dcterms:created xsi:type="dcterms:W3CDTF">2014-11-25T12:31:50Z</dcterms:created>
  <dcterms:modified xsi:type="dcterms:W3CDTF">2020-01-30T07:47:00Z</dcterms:modified>
</cp:coreProperties>
</file>